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encargoab-my.sharepoint.com/personal/viktoria_hallgren_greencargo_com/Documents/Krets/Resultat/"/>
    </mc:Choice>
  </mc:AlternateContent>
  <xr:revisionPtr revIDLastSave="0" documentId="8_{74595AB9-532F-435B-9E33-162C33B57C0B}" xr6:coauthVersionLast="47" xr6:coauthVersionMax="47" xr10:uidLastSave="{00000000-0000-0000-0000-000000000000}"/>
  <bookViews>
    <workbookView xWindow="-108" yWindow="-108" windowWidth="23256" windowHeight="12576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9" i="1" l="1"/>
  <c r="I128" i="1"/>
  <c r="I127" i="1"/>
  <c r="H126" i="1"/>
  <c r="E126" i="1"/>
  <c r="D126" i="1"/>
  <c r="I126" i="1" s="1"/>
  <c r="H124" i="1"/>
  <c r="G124" i="1"/>
  <c r="E124" i="1"/>
  <c r="D124" i="1"/>
  <c r="I124" i="1" s="1"/>
  <c r="H123" i="1"/>
  <c r="G123" i="1"/>
  <c r="F123" i="1"/>
  <c r="E123" i="1"/>
  <c r="I123" i="1" s="1"/>
  <c r="D123" i="1"/>
  <c r="H122" i="1"/>
  <c r="G122" i="1"/>
  <c r="F122" i="1"/>
  <c r="E122" i="1"/>
  <c r="I122" i="1" s="1"/>
  <c r="I120" i="1"/>
  <c r="H119" i="1"/>
  <c r="G119" i="1"/>
  <c r="E119" i="1"/>
  <c r="I119" i="1" s="1"/>
  <c r="I118" i="1"/>
  <c r="H118" i="1"/>
  <c r="G118" i="1"/>
  <c r="F118" i="1"/>
  <c r="E118" i="1"/>
  <c r="D118" i="1"/>
  <c r="H117" i="1"/>
  <c r="G117" i="1"/>
  <c r="F117" i="1"/>
  <c r="E117" i="1"/>
  <c r="D117" i="1"/>
  <c r="I117" i="1" s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<sst xmlns="http://schemas.openxmlformats.org/spreadsheetml/2006/main" count="215" uniqueCount="68">
  <si>
    <t xml:space="preserve"> </t>
  </si>
  <si>
    <t>LUFTKAMPEN</t>
  </si>
  <si>
    <t>Klass A</t>
  </si>
  <si>
    <t>Omg 1</t>
  </si>
  <si>
    <t>Omg 2</t>
  </si>
  <si>
    <t>Omg 3</t>
  </si>
  <si>
    <t>Omg 4</t>
  </si>
  <si>
    <t>Omg 5</t>
  </si>
  <si>
    <t>Slutres</t>
  </si>
  <si>
    <t>Vilda Kronqvist</t>
  </si>
  <si>
    <t>Lönsboda</t>
  </si>
  <si>
    <t>Minna Erlandsson</t>
  </si>
  <si>
    <t>Paulas Jurksa</t>
  </si>
  <si>
    <t>Frans Thor</t>
  </si>
  <si>
    <t>Vinslöv</t>
  </si>
  <si>
    <t>Emil Clarinsson</t>
  </si>
  <si>
    <t>Aron Ferrington</t>
  </si>
  <si>
    <t>Elias Möllerstedt</t>
  </si>
  <si>
    <t>Ljungbyhed</t>
  </si>
  <si>
    <t>Max Larsson</t>
  </si>
  <si>
    <t>Tindra Smestu</t>
  </si>
  <si>
    <t>Timo Olaussson-E</t>
  </si>
  <si>
    <t>Evin Haglund</t>
  </si>
  <si>
    <t>Hampus Nilsson</t>
  </si>
  <si>
    <t>Folke Olofsson</t>
  </si>
  <si>
    <t>Aaron Svanberg</t>
  </si>
  <si>
    <t>Ian Svärd</t>
  </si>
  <si>
    <t>Felix Persson-Siderup</t>
  </si>
  <si>
    <t>Robin Persson</t>
  </si>
  <si>
    <t>Elias Ruukajävi</t>
  </si>
  <si>
    <t>Vincent Svärd</t>
  </si>
  <si>
    <t>Olle Bergqvist</t>
  </si>
  <si>
    <t>Liam Lyrebrant</t>
  </si>
  <si>
    <t>Liam Cederholm</t>
  </si>
  <si>
    <t>Klass B</t>
  </si>
  <si>
    <t>Slutres.</t>
  </si>
  <si>
    <t>Ammanda Persson</t>
  </si>
  <si>
    <t>Emil Svensson</t>
  </si>
  <si>
    <t>Klippan</t>
  </si>
  <si>
    <t>Zeenat Hashmi</t>
  </si>
  <si>
    <t>Nova Möllerstedt</t>
  </si>
  <si>
    <t>Jenny Reinholdz</t>
  </si>
  <si>
    <t>Alfred Levin</t>
  </si>
  <si>
    <t>Julia Dyverdahl</t>
  </si>
  <si>
    <t>Maya Kjellsdotter</t>
  </si>
  <si>
    <t>Clara Clarinsson</t>
  </si>
  <si>
    <t>Astrid Rosdahl</t>
  </si>
  <si>
    <t>Zelda Olausson</t>
  </si>
  <si>
    <t>Martti Ojala</t>
  </si>
  <si>
    <t>Milton Haugen</t>
  </si>
  <si>
    <t>Klass C</t>
  </si>
  <si>
    <t>Stefan Backman</t>
  </si>
  <si>
    <t>Mats Friberg</t>
  </si>
  <si>
    <t>Krister Persson</t>
  </si>
  <si>
    <t>Patrik Clarinsson</t>
  </si>
  <si>
    <t>Tommy Andersen</t>
  </si>
  <si>
    <t>Saga Rosdahl</t>
  </si>
  <si>
    <t>Malena Dyverdahl</t>
  </si>
  <si>
    <t>Sofie Paulsson</t>
  </si>
  <si>
    <t>Bengt Frisk</t>
  </si>
  <si>
    <t>Lasse Amnestål</t>
  </si>
  <si>
    <t>Bengt Eriksson</t>
  </si>
  <si>
    <t>LAG</t>
  </si>
  <si>
    <t>Vinslöv 1, klass A</t>
  </si>
  <si>
    <t xml:space="preserve">Klippan   </t>
  </si>
  <si>
    <t>Klippan 1</t>
  </si>
  <si>
    <t>Örkelljunga 2023-03-07</t>
  </si>
  <si>
    <t>Sven Olof Sandberg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</si>
</sst>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Arial1"/>
    </font>
    <font>
      <sz val="11"/>
      <color theme="1"/>
      <name val="Arial1"/>
    </font>
    <font>
      <b/>
      <sz val="10"/>
      <color rgb="FF000000"/>
      <name val="Arial1"/>
    </font>
    <font>
      <sz val="10"/>
      <color rgb="FFFFFFFF"/>
      <name val="Arial1"/>
    </font>
    <font>
      <sz val="10"/>
      <color rgb="FFCC0000"/>
      <name val="Arial1"/>
    </font>
    <font>
      <b/>
      <sz val="10"/>
      <color rgb="FFFFFFFF"/>
      <name val="Arial1"/>
    </font>
    <font>
      <i/>
      <sz val="10"/>
      <color rgb="FF808080"/>
      <name val="Arial1"/>
    </font>
    <font>
      <sz val="10"/>
      <color rgb="FF006600"/>
      <name val="Arial1"/>
    </font>
    <font>
      <b/>
      <sz val="24"/>
      <color rgb="FF000000"/>
      <name val="Arial1"/>
    </font>
    <font>
      <sz val="18"/>
      <color rgb="FF000000"/>
      <name val="Arial1"/>
    </font>
    <font>
      <sz val="12"/>
      <color rgb="FF000000"/>
      <name val="Arial1"/>
    </font>
    <font>
      <u/>
      <sz val="10"/>
      <color rgb="FF0000EE"/>
      <name val="Arial1"/>
    </font>
    <font>
      <sz val="10"/>
      <color rgb="FF996600"/>
      <name val="Arial1"/>
    </font>
    <font>
      <sz val="10"/>
      <color rgb="FF333333"/>
      <name val="Arial1"/>
    </font>
    <font>
      <b/>
      <i/>
      <u/>
      <sz val="10"/>
      <color rgb="FF000000"/>
      <name val="Arial1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 BLANCA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</cellXfs>
  <cellStyles count="19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__Anonymous_Sheet_DB__0" displayName="__Anonymous_Sheet_DB__0" ref="B122:I124" headerRowCount="0" totalsRowShown="0">
  <sortState xmlns:xlrd2="http://schemas.microsoft.com/office/spreadsheetml/2017/richdata2" ref="B122:I124">
    <sortCondition descending="1" ref="I122:I124"/>
  </sortState>
  <tableColumns count="8">
    <tableColumn id="1" name="Kolumn1"/>
    <tableColumn id="2" name="Kolumn2"/>
    <tableColumn id="3" name="Kolumn3"/>
    <tableColumn id="4" name="Kolumn4"/>
    <tableColumn id="5" name="Kolumn5"/>
    <tableColumn id="6" name="Kolumn6"/>
    <tableColumn id="7" name="Kolumn7"/>
    <tableColumn id="8" name="Kolumn8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tabSelected="1" workbookViewId="0"/>
  </sheetViews>
  <sheetFormatPr defaultRowHeight="14.7"/>
  <cols>
    <col min="1" max="1" width="4.19921875" customWidth="1"/>
    <col min="2" max="2" width="17.19921875" customWidth="1"/>
    <col min="3" max="3" width="10.3984375" customWidth="1"/>
    <col min="4" max="4" width="9" customWidth="1"/>
    <col min="5" max="5" width="8.3984375" customWidth="1"/>
    <col min="6" max="6" width="7.5" customWidth="1"/>
    <col min="7" max="7" width="7.8984375" customWidth="1"/>
    <col min="8" max="8" width="7.19921875" customWidth="1"/>
    <col min="9" max="64" width="8.3984375" customWidth="1"/>
  </cols>
  <sheetData>
    <row r="1" spans="1:9" ht="13.8"/>
    <row r="2" spans="1:9" ht="22.8">
      <c r="B2" s="1" t="s">
        <v>0</v>
      </c>
    </row>
    <row r="3" spans="1:9" ht="22.8">
      <c r="A3" s="1" t="s">
        <v>0</v>
      </c>
      <c r="B3" s="1" t="s">
        <v>1</v>
      </c>
      <c r="D3" s="1">
        <v>2022</v>
      </c>
      <c r="E3" s="1">
        <v>2023</v>
      </c>
      <c r="G3" s="1" t="s">
        <v>0</v>
      </c>
      <c r="H3" s="2" t="s">
        <v>0</v>
      </c>
      <c r="I3" s="2" t="s">
        <v>0</v>
      </c>
    </row>
    <row r="4" spans="1:9" ht="13.8"/>
    <row r="5" spans="1:9" ht="17.399999999999999">
      <c r="B5" s="3" t="s">
        <v>2</v>
      </c>
      <c r="C5" s="4"/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13.8">
      <c r="A6" s="4">
        <v>1</v>
      </c>
      <c r="B6" s="4" t="s">
        <v>9</v>
      </c>
      <c r="C6" s="4" t="s">
        <v>10</v>
      </c>
      <c r="D6" s="5">
        <v>391</v>
      </c>
      <c r="E6" s="5">
        <v>394</v>
      </c>
      <c r="F6" s="5">
        <v>388</v>
      </c>
      <c r="G6" s="5">
        <v>386</v>
      </c>
      <c r="H6" s="5">
        <v>393</v>
      </c>
      <c r="I6" s="5">
        <f>+H6+F6+E6+D6</f>
        <v>1566</v>
      </c>
    </row>
    <row r="7" spans="1:9" ht="13.8">
      <c r="A7" s="4">
        <v>2</v>
      </c>
      <c r="B7" s="4" t="s">
        <v>11</v>
      </c>
      <c r="C7" s="4" t="s">
        <v>10</v>
      </c>
      <c r="D7" s="5">
        <v>386</v>
      </c>
      <c r="E7" s="5">
        <v>382</v>
      </c>
      <c r="F7" s="5">
        <v>385</v>
      </c>
      <c r="G7" s="5">
        <v>387</v>
      </c>
      <c r="H7" s="5">
        <v>391</v>
      </c>
      <c r="I7" s="5">
        <f>+H7+G7+F7+D7</f>
        <v>1549</v>
      </c>
    </row>
    <row r="8" spans="1:9" ht="13.8">
      <c r="A8" s="4">
        <v>3</v>
      </c>
      <c r="B8" s="4" t="s">
        <v>12</v>
      </c>
      <c r="C8" s="4" t="s">
        <v>10</v>
      </c>
      <c r="D8" s="5">
        <v>376</v>
      </c>
      <c r="E8" s="5">
        <v>383</v>
      </c>
      <c r="F8" s="5">
        <v>383</v>
      </c>
      <c r="G8" s="5">
        <v>387</v>
      </c>
      <c r="H8" s="5">
        <v>378</v>
      </c>
      <c r="I8" s="5">
        <f>+H8+G8+F8+E8</f>
        <v>1531</v>
      </c>
    </row>
    <row r="9" spans="1:9" ht="13.8">
      <c r="A9" s="4">
        <v>4</v>
      </c>
      <c r="B9" s="4" t="s">
        <v>13</v>
      </c>
      <c r="C9" s="4" t="s">
        <v>14</v>
      </c>
      <c r="D9" s="5">
        <v>377</v>
      </c>
      <c r="E9" s="5">
        <v>379</v>
      </c>
      <c r="F9" s="5">
        <v>376</v>
      </c>
      <c r="G9" s="5">
        <v>379</v>
      </c>
      <c r="H9" s="5">
        <v>380</v>
      </c>
      <c r="I9" s="5">
        <f>+H9+G9+E9+D9</f>
        <v>1515</v>
      </c>
    </row>
    <row r="10" spans="1:9" ht="13.8">
      <c r="A10" s="4">
        <v>5</v>
      </c>
      <c r="B10" s="4" t="s">
        <v>15</v>
      </c>
      <c r="C10" s="4" t="s">
        <v>14</v>
      </c>
      <c r="D10" s="5">
        <v>384</v>
      </c>
      <c r="E10" s="5">
        <v>379</v>
      </c>
      <c r="F10" s="5">
        <v>360</v>
      </c>
      <c r="G10" s="5">
        <v>370</v>
      </c>
      <c r="H10" s="5">
        <v>372</v>
      </c>
      <c r="I10" s="5">
        <f>+H10+G10+E10+D10</f>
        <v>1505</v>
      </c>
    </row>
    <row r="11" spans="1:9" ht="13.8">
      <c r="A11" s="4">
        <v>6</v>
      </c>
      <c r="B11" s="4" t="s">
        <v>16</v>
      </c>
      <c r="C11" s="4" t="s">
        <v>14</v>
      </c>
      <c r="D11" s="5">
        <v>372</v>
      </c>
      <c r="E11" s="5">
        <v>368</v>
      </c>
      <c r="F11" s="5">
        <v>376</v>
      </c>
      <c r="G11" s="5">
        <v>375</v>
      </c>
      <c r="H11" s="5">
        <v>378</v>
      </c>
      <c r="I11" s="5">
        <f>+H11+G11+F11+D11</f>
        <v>1501</v>
      </c>
    </row>
    <row r="12" spans="1:9" ht="13.8">
      <c r="A12">
        <v>7</v>
      </c>
      <c r="B12" s="5" t="s">
        <v>17</v>
      </c>
      <c r="C12" s="5" t="s">
        <v>18</v>
      </c>
      <c r="D12" s="5">
        <v>375</v>
      </c>
      <c r="E12" s="5">
        <v>371</v>
      </c>
      <c r="F12" s="5">
        <v>376</v>
      </c>
      <c r="G12" s="5">
        <v>368</v>
      </c>
      <c r="H12" s="5">
        <v>378</v>
      </c>
      <c r="I12" s="5">
        <f>+H12+F12+E12+D12</f>
        <v>1500</v>
      </c>
    </row>
    <row r="13" spans="1:9" ht="13.8">
      <c r="A13">
        <v>8</v>
      </c>
      <c r="B13" s="5" t="s">
        <v>19</v>
      </c>
      <c r="C13" s="5" t="s">
        <v>10</v>
      </c>
      <c r="D13" s="5">
        <v>371</v>
      </c>
      <c r="E13" s="5">
        <v>374</v>
      </c>
      <c r="F13" s="5">
        <v>371</v>
      </c>
      <c r="G13" s="5">
        <v>375</v>
      </c>
      <c r="H13" s="5">
        <v>376</v>
      </c>
      <c r="I13" s="5">
        <f>+H13+G13+F13+E13</f>
        <v>1496</v>
      </c>
    </row>
    <row r="14" spans="1:9" ht="13.8">
      <c r="A14">
        <v>9</v>
      </c>
      <c r="B14" s="5" t="s">
        <v>20</v>
      </c>
      <c r="C14" s="5" t="s">
        <v>14</v>
      </c>
      <c r="D14" s="5">
        <v>360</v>
      </c>
      <c r="E14" s="5">
        <v>371</v>
      </c>
      <c r="F14" s="5">
        <v>372</v>
      </c>
      <c r="G14" s="5">
        <v>356</v>
      </c>
      <c r="H14" s="5">
        <v>374</v>
      </c>
      <c r="I14" s="5">
        <f>+H14+F14+E14+D14</f>
        <v>1477</v>
      </c>
    </row>
    <row r="15" spans="1:9" ht="13.8">
      <c r="A15">
        <v>10</v>
      </c>
      <c r="B15" s="5" t="s">
        <v>21</v>
      </c>
      <c r="C15" s="5" t="s">
        <v>10</v>
      </c>
      <c r="D15" s="5">
        <v>374</v>
      </c>
      <c r="E15" s="5">
        <v>365</v>
      </c>
      <c r="F15" s="5">
        <v>375</v>
      </c>
      <c r="G15" s="5">
        <v>348</v>
      </c>
      <c r="H15" s="5">
        <v>361</v>
      </c>
      <c r="I15" s="5">
        <f>+H15+F15+E15+D15</f>
        <v>1475</v>
      </c>
    </row>
    <row r="16" spans="1:9" ht="13.8">
      <c r="A16">
        <v>11</v>
      </c>
      <c r="B16" s="5" t="s">
        <v>22</v>
      </c>
      <c r="C16" s="5" t="s">
        <v>10</v>
      </c>
      <c r="D16" s="5">
        <v>369</v>
      </c>
      <c r="E16" s="5">
        <v>368</v>
      </c>
      <c r="F16" s="5">
        <v>346</v>
      </c>
      <c r="G16" s="5">
        <v>367</v>
      </c>
      <c r="H16" s="5">
        <v>365</v>
      </c>
      <c r="I16" s="5">
        <f>+H16+G16+E16+D16</f>
        <v>1469</v>
      </c>
    </row>
    <row r="17" spans="1:9" ht="13.8">
      <c r="A17">
        <v>12</v>
      </c>
      <c r="B17" s="5" t="s">
        <v>23</v>
      </c>
      <c r="C17" s="5" t="s">
        <v>14</v>
      </c>
      <c r="D17" s="5">
        <v>362</v>
      </c>
      <c r="E17" s="5">
        <v>365</v>
      </c>
      <c r="F17" s="5">
        <v>366</v>
      </c>
      <c r="G17" s="5">
        <v>351</v>
      </c>
      <c r="H17" s="5">
        <v>374</v>
      </c>
      <c r="I17" s="5">
        <f>+H17+F17+E17+D17</f>
        <v>1467</v>
      </c>
    </row>
    <row r="18" spans="1:9" ht="13.8">
      <c r="A18">
        <v>13</v>
      </c>
      <c r="B18" s="5" t="s">
        <v>24</v>
      </c>
      <c r="C18" s="5" t="s">
        <v>10</v>
      </c>
      <c r="D18" s="5">
        <v>370</v>
      </c>
      <c r="E18" s="5">
        <v>358</v>
      </c>
      <c r="F18" s="5">
        <v>364</v>
      </c>
      <c r="G18" s="5">
        <v>361</v>
      </c>
      <c r="H18" s="5">
        <v>365</v>
      </c>
      <c r="I18" s="5">
        <f>+H18+F18+G18+D18</f>
        <v>1460</v>
      </c>
    </row>
    <row r="19" spans="1:9" ht="13.8">
      <c r="A19">
        <v>14</v>
      </c>
      <c r="B19" s="5" t="s">
        <v>25</v>
      </c>
      <c r="C19" s="5" t="s">
        <v>10</v>
      </c>
      <c r="D19" s="5">
        <v>335</v>
      </c>
      <c r="E19" s="5">
        <v>322</v>
      </c>
      <c r="F19" s="5">
        <v>346</v>
      </c>
      <c r="G19" s="5">
        <v>364</v>
      </c>
      <c r="H19" s="5">
        <v>366</v>
      </c>
      <c r="I19" s="5">
        <f>+H19+G19+F19+D19</f>
        <v>1411</v>
      </c>
    </row>
    <row r="20" spans="1:9" ht="13.8">
      <c r="A20">
        <v>15</v>
      </c>
      <c r="B20" s="6" t="s">
        <v>26</v>
      </c>
      <c r="C20" s="5" t="s">
        <v>14</v>
      </c>
      <c r="D20" s="5">
        <v>348</v>
      </c>
      <c r="E20" s="5">
        <v>344</v>
      </c>
      <c r="F20" s="5">
        <v>346</v>
      </c>
      <c r="G20" s="5">
        <v>346</v>
      </c>
      <c r="H20" s="5">
        <v>355</v>
      </c>
      <c r="I20" s="5">
        <f>+H20+G20+F20+D20</f>
        <v>1395</v>
      </c>
    </row>
    <row r="21" spans="1:9" ht="13.8">
      <c r="A21">
        <v>16</v>
      </c>
      <c r="B21" s="5" t="s">
        <v>27</v>
      </c>
      <c r="C21" s="5" t="s">
        <v>18</v>
      </c>
      <c r="D21" s="5">
        <v>360</v>
      </c>
      <c r="E21" s="5">
        <v>0</v>
      </c>
      <c r="F21" s="5">
        <v>321</v>
      </c>
      <c r="G21" s="5">
        <v>355</v>
      </c>
      <c r="H21" s="5">
        <v>356</v>
      </c>
      <c r="I21" s="5">
        <f>SUM(D21:H21)</f>
        <v>1392</v>
      </c>
    </row>
    <row r="22" spans="1:9" ht="13.8">
      <c r="A22">
        <v>17</v>
      </c>
      <c r="B22" s="5" t="s">
        <v>28</v>
      </c>
      <c r="C22" s="5" t="s">
        <v>18</v>
      </c>
      <c r="D22" s="5">
        <v>341</v>
      </c>
      <c r="E22" s="5">
        <v>324</v>
      </c>
      <c r="F22" s="5">
        <v>347</v>
      </c>
      <c r="G22" s="5">
        <v>341</v>
      </c>
      <c r="H22" s="5">
        <v>353</v>
      </c>
      <c r="I22" s="5">
        <f>+H22+G22+F22+D22</f>
        <v>1382</v>
      </c>
    </row>
    <row r="23" spans="1:9" ht="13.8">
      <c r="A23">
        <v>18</v>
      </c>
      <c r="B23" s="5" t="s">
        <v>29</v>
      </c>
      <c r="C23" s="5" t="s">
        <v>10</v>
      </c>
      <c r="D23" s="5">
        <v>319</v>
      </c>
      <c r="E23" s="5">
        <v>337</v>
      </c>
      <c r="F23" s="5">
        <v>332</v>
      </c>
      <c r="G23" s="5">
        <v>320</v>
      </c>
      <c r="H23" s="5">
        <v>340</v>
      </c>
      <c r="I23" s="5">
        <f>+H23+G23+F23+E23</f>
        <v>1329</v>
      </c>
    </row>
    <row r="24" spans="1:9" ht="13.8">
      <c r="A24">
        <v>19</v>
      </c>
      <c r="B24" s="5" t="s">
        <v>30</v>
      </c>
      <c r="C24" s="5" t="s">
        <v>14</v>
      </c>
      <c r="D24" s="5">
        <v>325</v>
      </c>
      <c r="E24" s="5">
        <v>317</v>
      </c>
      <c r="F24" s="5">
        <v>323</v>
      </c>
      <c r="G24" s="5">
        <v>326</v>
      </c>
      <c r="H24" s="5">
        <v>333</v>
      </c>
      <c r="I24" s="5">
        <f>+H24+G24+F24+D24</f>
        <v>1307</v>
      </c>
    </row>
    <row r="25" spans="1:9" ht="13.8">
      <c r="A25">
        <v>20</v>
      </c>
      <c r="B25" s="5" t="s">
        <v>31</v>
      </c>
      <c r="C25" s="5" t="s">
        <v>14</v>
      </c>
      <c r="D25" s="5">
        <v>332</v>
      </c>
      <c r="E25" s="5">
        <v>356</v>
      </c>
      <c r="F25" s="5">
        <v>352</v>
      </c>
      <c r="G25" s="5">
        <v>0</v>
      </c>
      <c r="H25" s="5">
        <v>0</v>
      </c>
      <c r="I25" s="5">
        <f t="shared" ref="I25:I35" si="0">SUM(D25:H25)</f>
        <v>1040</v>
      </c>
    </row>
    <row r="26" spans="1:9" ht="13.8">
      <c r="A26">
        <v>21</v>
      </c>
      <c r="B26" s="5" t="s">
        <v>32</v>
      </c>
      <c r="C26" s="5" t="s">
        <v>10</v>
      </c>
      <c r="D26" s="5">
        <v>376</v>
      </c>
      <c r="E26" s="5">
        <v>365</v>
      </c>
      <c r="F26" s="5">
        <v>0</v>
      </c>
      <c r="G26" s="5">
        <v>0</v>
      </c>
      <c r="H26" s="5">
        <v>0</v>
      </c>
      <c r="I26" s="5">
        <f t="shared" si="0"/>
        <v>741</v>
      </c>
    </row>
    <row r="27" spans="1:9" ht="13.8">
      <c r="A27">
        <v>22</v>
      </c>
      <c r="B27" s="5" t="s">
        <v>33</v>
      </c>
      <c r="C27" s="5" t="s">
        <v>10</v>
      </c>
      <c r="D27" s="5">
        <v>335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335</v>
      </c>
    </row>
    <row r="28" spans="1:9" ht="13.8">
      <c r="A28">
        <v>23</v>
      </c>
      <c r="B28" s="5" t="s">
        <v>0</v>
      </c>
      <c r="C28" s="5" t="s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3.8">
      <c r="A29">
        <v>24</v>
      </c>
      <c r="B29" s="5" t="s">
        <v>0</v>
      </c>
      <c r="C29" s="5" t="s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3.8">
      <c r="A30">
        <v>25</v>
      </c>
      <c r="B30" s="5" t="s">
        <v>0</v>
      </c>
      <c r="C30" s="5" t="s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3.8">
      <c r="A31">
        <v>26</v>
      </c>
      <c r="B31" s="5" t="s">
        <v>0</v>
      </c>
      <c r="C31" s="5" t="s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3.8">
      <c r="A32">
        <v>27</v>
      </c>
      <c r="B32" s="6" t="s">
        <v>0</v>
      </c>
      <c r="C32" s="5" t="s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3.8">
      <c r="A33">
        <v>28</v>
      </c>
      <c r="B33" s="5" t="s">
        <v>0</v>
      </c>
      <c r="C33" s="5" t="s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3.8">
      <c r="A34">
        <v>29</v>
      </c>
      <c r="B34" s="5" t="s">
        <v>0</v>
      </c>
      <c r="C34" s="5" t="s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3.8">
      <c r="B35" s="5"/>
      <c r="C35" s="5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7.399999999999999">
      <c r="B36" s="3" t="s">
        <v>34</v>
      </c>
      <c r="C36" s="4"/>
      <c r="D36" s="2" t="s">
        <v>3</v>
      </c>
      <c r="E36" s="2" t="s">
        <v>4</v>
      </c>
      <c r="F36" s="2" t="s">
        <v>5</v>
      </c>
      <c r="G36" s="2" t="s">
        <v>6</v>
      </c>
      <c r="H36" s="2" t="s">
        <v>7</v>
      </c>
      <c r="I36" s="2" t="s">
        <v>35</v>
      </c>
    </row>
    <row r="37" spans="1:9" ht="13.8">
      <c r="A37" s="4">
        <v>1</v>
      </c>
      <c r="B37" s="4" t="s">
        <v>36</v>
      </c>
      <c r="C37" s="4" t="s">
        <v>18</v>
      </c>
      <c r="D37" s="5">
        <v>374</v>
      </c>
      <c r="E37" s="5">
        <v>365</v>
      </c>
      <c r="F37" s="5">
        <v>362</v>
      </c>
      <c r="G37" s="5">
        <v>375</v>
      </c>
      <c r="H37" s="5">
        <v>375</v>
      </c>
      <c r="I37" s="5">
        <f>+H37+G37+E37+D37</f>
        <v>1489</v>
      </c>
    </row>
    <row r="38" spans="1:9" ht="13.8">
      <c r="A38" s="4">
        <v>2</v>
      </c>
      <c r="B38" s="7" t="s">
        <v>37</v>
      </c>
      <c r="C38" s="4" t="s">
        <v>38</v>
      </c>
      <c r="D38" s="5">
        <v>359</v>
      </c>
      <c r="E38" s="5">
        <v>368</v>
      </c>
      <c r="F38" s="5">
        <v>374</v>
      </c>
      <c r="G38" s="5">
        <v>364</v>
      </c>
      <c r="H38" s="5">
        <v>370</v>
      </c>
      <c r="I38" s="5">
        <f>+H38+G38+F38+E38</f>
        <v>1476</v>
      </c>
    </row>
    <row r="39" spans="1:9" ht="13.8">
      <c r="A39" s="4">
        <v>3</v>
      </c>
      <c r="B39" s="4" t="s">
        <v>39</v>
      </c>
      <c r="C39" s="4" t="s">
        <v>18</v>
      </c>
      <c r="D39" s="5">
        <v>334</v>
      </c>
      <c r="E39" s="5">
        <v>351</v>
      </c>
      <c r="F39" s="5">
        <v>348</v>
      </c>
      <c r="G39" s="5">
        <v>359</v>
      </c>
      <c r="H39" s="5">
        <v>356</v>
      </c>
      <c r="I39" s="5">
        <f>+H39+G39+F39+E39</f>
        <v>1414</v>
      </c>
    </row>
    <row r="40" spans="1:9" ht="13.8">
      <c r="A40" s="4">
        <v>4</v>
      </c>
      <c r="B40" s="4" t="s">
        <v>40</v>
      </c>
      <c r="C40" s="4" t="s">
        <v>18</v>
      </c>
      <c r="D40" s="5">
        <v>351</v>
      </c>
      <c r="E40" s="5">
        <v>350</v>
      </c>
      <c r="F40" s="5">
        <v>358</v>
      </c>
      <c r="G40" s="5">
        <v>351</v>
      </c>
      <c r="H40" s="5">
        <v>351</v>
      </c>
      <c r="I40" s="5">
        <f>+H40+G40+F40+D40</f>
        <v>1411</v>
      </c>
    </row>
    <row r="41" spans="1:9" ht="13.8">
      <c r="A41" s="4">
        <v>5</v>
      </c>
      <c r="B41" s="4" t="s">
        <v>41</v>
      </c>
      <c r="C41" s="4" t="s">
        <v>18</v>
      </c>
      <c r="D41" s="5">
        <v>348</v>
      </c>
      <c r="E41" s="5">
        <v>347</v>
      </c>
      <c r="F41" s="5">
        <v>350</v>
      </c>
      <c r="G41" s="5">
        <v>354</v>
      </c>
      <c r="H41" s="5">
        <v>350</v>
      </c>
      <c r="I41" s="5">
        <f>+H41+G41+F41+D41</f>
        <v>1402</v>
      </c>
    </row>
    <row r="42" spans="1:9" ht="13.8">
      <c r="A42" s="4">
        <v>6</v>
      </c>
      <c r="B42" s="4" t="s">
        <v>42</v>
      </c>
      <c r="C42" s="4" t="s">
        <v>10</v>
      </c>
      <c r="D42" s="5">
        <v>316</v>
      </c>
      <c r="E42" s="5">
        <v>366</v>
      </c>
      <c r="F42" s="5">
        <v>341</v>
      </c>
      <c r="G42" s="5">
        <v>354</v>
      </c>
      <c r="H42" s="5">
        <v>334</v>
      </c>
      <c r="I42" s="5">
        <f>+H42+G42+F42+E42</f>
        <v>1395</v>
      </c>
    </row>
    <row r="43" spans="1:9" ht="13.8">
      <c r="A43">
        <v>7</v>
      </c>
      <c r="B43" s="5" t="s">
        <v>43</v>
      </c>
      <c r="C43" s="5" t="s">
        <v>38</v>
      </c>
      <c r="D43" s="5">
        <v>339</v>
      </c>
      <c r="E43" s="5">
        <v>302</v>
      </c>
      <c r="F43" s="5">
        <v>343</v>
      </c>
      <c r="G43" s="5">
        <v>358</v>
      </c>
      <c r="H43" s="5">
        <v>354</v>
      </c>
      <c r="I43" s="5">
        <f>+H43+G43+F43+D43</f>
        <v>1394</v>
      </c>
    </row>
    <row r="44" spans="1:9" ht="13.8">
      <c r="A44">
        <v>8</v>
      </c>
      <c r="B44" s="5" t="s">
        <v>44</v>
      </c>
      <c r="C44" s="5" t="s">
        <v>14</v>
      </c>
      <c r="D44" s="5">
        <v>345</v>
      </c>
      <c r="E44" s="5">
        <v>351</v>
      </c>
      <c r="F44" s="5">
        <v>347</v>
      </c>
      <c r="G44" s="5">
        <v>324</v>
      </c>
      <c r="H44" s="5">
        <v>341</v>
      </c>
      <c r="I44" s="5">
        <f>+H44+F44+E44+D44</f>
        <v>1384</v>
      </c>
    </row>
    <row r="45" spans="1:9" ht="13.8">
      <c r="A45" s="5">
        <v>9</v>
      </c>
      <c r="B45" s="6" t="s">
        <v>45</v>
      </c>
      <c r="C45" s="5" t="s">
        <v>14</v>
      </c>
      <c r="D45" s="5">
        <v>322</v>
      </c>
      <c r="E45" s="5">
        <v>333</v>
      </c>
      <c r="F45" s="5">
        <v>344</v>
      </c>
      <c r="G45" s="5">
        <v>338</v>
      </c>
      <c r="H45" s="5">
        <v>333</v>
      </c>
      <c r="I45" s="5">
        <f>+H45+G45+F45+E45</f>
        <v>1348</v>
      </c>
    </row>
    <row r="46" spans="1:9" ht="13.8">
      <c r="A46" s="5">
        <v>10</v>
      </c>
      <c r="B46" s="5" t="s">
        <v>46</v>
      </c>
      <c r="C46" s="5" t="s">
        <v>18</v>
      </c>
      <c r="D46" s="5">
        <v>330</v>
      </c>
      <c r="E46" s="5">
        <v>314</v>
      </c>
      <c r="F46" s="5">
        <v>333</v>
      </c>
      <c r="G46" s="5">
        <v>299</v>
      </c>
      <c r="H46" s="5">
        <v>324</v>
      </c>
      <c r="I46" s="5">
        <f>+H46+F46+E46+D46</f>
        <v>1301</v>
      </c>
    </row>
    <row r="47" spans="1:9" ht="13.8">
      <c r="A47">
        <v>11</v>
      </c>
      <c r="B47" s="5" t="s">
        <v>47</v>
      </c>
      <c r="C47" s="5" t="s">
        <v>10</v>
      </c>
      <c r="D47" s="5">
        <v>316</v>
      </c>
      <c r="E47" s="5">
        <v>321</v>
      </c>
      <c r="F47" s="5">
        <v>0</v>
      </c>
      <c r="G47" s="5">
        <v>301</v>
      </c>
      <c r="H47" s="5">
        <v>330</v>
      </c>
      <c r="I47" s="5">
        <f>SUM(D47:H47)</f>
        <v>1268</v>
      </c>
    </row>
    <row r="48" spans="1:9" ht="13.8">
      <c r="A48">
        <v>12</v>
      </c>
      <c r="B48" s="5" t="s">
        <v>48</v>
      </c>
      <c r="C48" s="5" t="s">
        <v>14</v>
      </c>
      <c r="D48" s="5">
        <v>316</v>
      </c>
      <c r="E48" s="5">
        <v>309</v>
      </c>
      <c r="F48" s="5">
        <v>304</v>
      </c>
      <c r="G48" s="5">
        <v>314</v>
      </c>
      <c r="H48" s="5">
        <v>299</v>
      </c>
      <c r="I48" s="5">
        <f>+G48+F48+E48+D48</f>
        <v>1243</v>
      </c>
    </row>
    <row r="49" spans="1:9" ht="13.8">
      <c r="A49">
        <v>13</v>
      </c>
      <c r="B49" s="5" t="s">
        <v>49</v>
      </c>
      <c r="C49" s="5" t="s">
        <v>38</v>
      </c>
      <c r="D49" s="5">
        <v>342</v>
      </c>
      <c r="E49" s="5">
        <v>361</v>
      </c>
      <c r="F49" s="5">
        <v>0</v>
      </c>
      <c r="G49" s="5">
        <v>369</v>
      </c>
      <c r="H49" s="5">
        <v>0</v>
      </c>
      <c r="I49" s="5">
        <f>SUM(D49:H49)</f>
        <v>1072</v>
      </c>
    </row>
    <row r="50" spans="1:9" ht="13.8">
      <c r="A50">
        <v>14</v>
      </c>
      <c r="B50" s="5" t="s">
        <v>0</v>
      </c>
      <c r="C50" s="5" t="s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>SUM(D50:H50)</f>
        <v>0</v>
      </c>
    </row>
    <row r="51" spans="1:9" ht="13.8">
      <c r="A51">
        <v>15</v>
      </c>
      <c r="B51" s="5" t="s">
        <v>0</v>
      </c>
      <c r="C51" s="5" t="s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>SUM(D51:H51)</f>
        <v>0</v>
      </c>
    </row>
    <row r="52" spans="1:9" ht="13.8">
      <c r="B52" s="5"/>
      <c r="C52" s="5" t="s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>SUM(D52:H52)</f>
        <v>0</v>
      </c>
    </row>
    <row r="53" spans="1:9" ht="13.8">
      <c r="B53" s="5"/>
      <c r="C53" s="5"/>
      <c r="D53" s="5"/>
      <c r="E53" s="5"/>
      <c r="F53" s="5"/>
      <c r="G53" s="5"/>
      <c r="H53" s="5"/>
      <c r="I53" s="5"/>
    </row>
    <row r="54" spans="1:9" ht="13.8">
      <c r="B54" s="5"/>
      <c r="C54" s="5"/>
      <c r="D54" s="5"/>
      <c r="E54" s="5"/>
      <c r="F54" s="5"/>
      <c r="G54" s="5"/>
      <c r="H54" s="5"/>
      <c r="I54" s="5"/>
    </row>
    <row r="55" spans="1:9" ht="13.8">
      <c r="B55" s="5"/>
      <c r="C55" s="5"/>
      <c r="D55" s="5"/>
      <c r="E55" s="5"/>
      <c r="F55" s="5"/>
      <c r="G55" s="5"/>
      <c r="H55" s="5"/>
      <c r="I55" s="5"/>
    </row>
    <row r="56" spans="1:9" ht="13.8">
      <c r="B56" s="5"/>
      <c r="C56" s="5"/>
      <c r="D56" s="5"/>
      <c r="E56" s="5"/>
      <c r="F56" s="5"/>
      <c r="G56" s="5"/>
      <c r="H56" s="5"/>
      <c r="I56" s="5"/>
    </row>
    <row r="57" spans="1:9" ht="13.8">
      <c r="B57" s="5"/>
      <c r="C57" s="5"/>
      <c r="D57" s="5"/>
      <c r="E57" s="5"/>
      <c r="F57" s="5"/>
      <c r="G57" s="5"/>
      <c r="H57" s="5"/>
      <c r="I57" s="5"/>
    </row>
    <row r="58" spans="1:9" ht="13.8">
      <c r="B58" s="5"/>
      <c r="C58" s="5"/>
      <c r="D58" s="5"/>
      <c r="E58" s="5"/>
      <c r="F58" s="5"/>
      <c r="G58" s="5"/>
      <c r="H58" s="5"/>
      <c r="I58" s="5"/>
    </row>
    <row r="59" spans="1:9" ht="17.399999999999999">
      <c r="A59" t="s">
        <v>0</v>
      </c>
      <c r="B59" s="3" t="s">
        <v>50</v>
      </c>
      <c r="C59" s="4"/>
      <c r="D59" s="2" t="s">
        <v>3</v>
      </c>
      <c r="E59" s="2" t="s">
        <v>4</v>
      </c>
      <c r="F59" s="2" t="s">
        <v>5</v>
      </c>
      <c r="G59" s="2" t="s">
        <v>6</v>
      </c>
      <c r="H59" s="2" t="s">
        <v>7</v>
      </c>
      <c r="I59" s="2" t="s">
        <v>35</v>
      </c>
    </row>
    <row r="60" spans="1:9" ht="13.8">
      <c r="A60" s="4">
        <v>1</v>
      </c>
      <c r="B60" s="4" t="s">
        <v>51</v>
      </c>
      <c r="C60" s="4" t="s">
        <v>38</v>
      </c>
      <c r="D60" s="5">
        <v>354</v>
      </c>
      <c r="E60" s="5">
        <v>371</v>
      </c>
      <c r="F60" s="5">
        <v>377</v>
      </c>
      <c r="G60" s="5">
        <v>364</v>
      </c>
      <c r="H60" s="5">
        <v>374</v>
      </c>
      <c r="I60" s="5">
        <f>+H60+G60+F60+E60</f>
        <v>1486</v>
      </c>
    </row>
    <row r="61" spans="1:9" ht="13.8">
      <c r="A61" s="4">
        <v>2</v>
      </c>
      <c r="B61" s="4" t="s">
        <v>52</v>
      </c>
      <c r="C61" s="4" t="s">
        <v>38</v>
      </c>
      <c r="D61" s="5">
        <v>365</v>
      </c>
      <c r="E61" s="5">
        <v>371</v>
      </c>
      <c r="F61" s="5">
        <v>366</v>
      </c>
      <c r="G61" s="5">
        <v>370</v>
      </c>
      <c r="H61" s="5">
        <v>366</v>
      </c>
      <c r="I61" s="5">
        <f>+H61+G61+F61+E61</f>
        <v>1473</v>
      </c>
    </row>
    <row r="62" spans="1:9" ht="13.8">
      <c r="A62" s="4">
        <v>3</v>
      </c>
      <c r="B62" s="4" t="s">
        <v>53</v>
      </c>
      <c r="C62" s="4" t="s">
        <v>38</v>
      </c>
      <c r="D62" s="5">
        <v>360</v>
      </c>
      <c r="E62" s="5">
        <v>366</v>
      </c>
      <c r="F62" s="5">
        <v>361</v>
      </c>
      <c r="G62" s="5">
        <v>362</v>
      </c>
      <c r="H62" s="5">
        <v>358</v>
      </c>
      <c r="I62" s="5">
        <f>+G62+F62+E62+D62</f>
        <v>1449</v>
      </c>
    </row>
    <row r="63" spans="1:9" ht="13.8">
      <c r="A63" s="4">
        <v>4</v>
      </c>
      <c r="B63" s="4" t="s">
        <v>54</v>
      </c>
      <c r="C63" s="4" t="s">
        <v>14</v>
      </c>
      <c r="D63" s="5">
        <v>356</v>
      </c>
      <c r="E63" s="5">
        <v>355</v>
      </c>
      <c r="F63" s="5">
        <v>360</v>
      </c>
      <c r="G63" s="5">
        <v>363</v>
      </c>
      <c r="H63" s="5">
        <v>365</v>
      </c>
      <c r="I63" s="5">
        <f>+H63+G63+F63+D63</f>
        <v>1444</v>
      </c>
    </row>
    <row r="64" spans="1:9" ht="13.8">
      <c r="A64" s="4">
        <v>5</v>
      </c>
      <c r="B64" s="7" t="s">
        <v>55</v>
      </c>
      <c r="C64" s="4" t="s">
        <v>38</v>
      </c>
      <c r="D64" s="5">
        <v>352</v>
      </c>
      <c r="E64" s="5">
        <v>362</v>
      </c>
      <c r="F64" s="5">
        <v>360</v>
      </c>
      <c r="G64" s="5">
        <v>344</v>
      </c>
      <c r="H64" s="5">
        <v>359</v>
      </c>
      <c r="I64" s="5">
        <f>+H64+F64+E64+D64</f>
        <v>1433</v>
      </c>
    </row>
    <row r="65" spans="1:9" ht="13.8">
      <c r="A65" s="4">
        <v>6</v>
      </c>
      <c r="B65" s="4" t="s">
        <v>56</v>
      </c>
      <c r="C65" s="4" t="s">
        <v>18</v>
      </c>
      <c r="D65" s="5">
        <v>355</v>
      </c>
      <c r="E65" s="5">
        <v>337</v>
      </c>
      <c r="F65" s="5">
        <v>347</v>
      </c>
      <c r="G65" s="5">
        <v>344</v>
      </c>
      <c r="H65" s="5">
        <v>348</v>
      </c>
      <c r="I65" s="5">
        <f>+H65+G65+F65+D65</f>
        <v>1394</v>
      </c>
    </row>
    <row r="66" spans="1:9" ht="13.8">
      <c r="A66" s="5">
        <v>7</v>
      </c>
      <c r="B66" s="5" t="s">
        <v>57</v>
      </c>
      <c r="C66" s="5" t="s">
        <v>38</v>
      </c>
      <c r="D66" s="5">
        <v>347</v>
      </c>
      <c r="E66" s="5">
        <v>339</v>
      </c>
      <c r="F66" s="5">
        <v>342</v>
      </c>
      <c r="G66" s="5">
        <v>346</v>
      </c>
      <c r="H66" s="5">
        <v>358</v>
      </c>
      <c r="I66" s="5">
        <f>+H66+G66+F66+D66</f>
        <v>1393</v>
      </c>
    </row>
    <row r="67" spans="1:9" ht="13.8">
      <c r="A67" s="5">
        <v>8</v>
      </c>
      <c r="B67" s="5" t="s">
        <v>58</v>
      </c>
      <c r="C67" s="5" t="s">
        <v>38</v>
      </c>
      <c r="D67" s="5">
        <v>309</v>
      </c>
      <c r="E67" s="5">
        <v>335</v>
      </c>
      <c r="F67" s="5">
        <v>324</v>
      </c>
      <c r="G67" s="5">
        <v>333</v>
      </c>
      <c r="H67" s="5">
        <v>324</v>
      </c>
      <c r="I67" s="5">
        <f>+H67+G67+F67+E67</f>
        <v>1316</v>
      </c>
    </row>
    <row r="68" spans="1:9" ht="13.8">
      <c r="A68" s="5">
        <v>9</v>
      </c>
      <c r="B68" s="6" t="s">
        <v>59</v>
      </c>
      <c r="C68" s="5" t="s">
        <v>38</v>
      </c>
      <c r="D68" s="5">
        <v>0</v>
      </c>
      <c r="E68" s="5">
        <v>318</v>
      </c>
      <c r="F68" s="5">
        <v>307</v>
      </c>
      <c r="G68" s="5">
        <v>321</v>
      </c>
      <c r="H68" s="5">
        <v>297</v>
      </c>
      <c r="I68" s="5">
        <f>SUM(D68:H68)</f>
        <v>1243</v>
      </c>
    </row>
    <row r="69" spans="1:9" ht="13.8">
      <c r="A69">
        <v>10</v>
      </c>
      <c r="B69" s="6" t="s">
        <v>60</v>
      </c>
      <c r="C69" s="5" t="s">
        <v>38</v>
      </c>
      <c r="D69" s="5">
        <v>275</v>
      </c>
      <c r="E69" s="5">
        <v>309</v>
      </c>
      <c r="F69" s="5">
        <v>313</v>
      </c>
      <c r="G69" s="5">
        <v>289</v>
      </c>
      <c r="H69" s="5">
        <v>285</v>
      </c>
      <c r="I69" s="5">
        <f>+H69+G69+F69+E69</f>
        <v>1196</v>
      </c>
    </row>
    <row r="70" spans="1:9" ht="13.8">
      <c r="A70">
        <v>11</v>
      </c>
      <c r="B70" s="6" t="s">
        <v>61</v>
      </c>
      <c r="C70" s="5" t="s">
        <v>38</v>
      </c>
      <c r="D70" s="5">
        <v>344</v>
      </c>
      <c r="E70" s="5">
        <v>0</v>
      </c>
      <c r="F70" s="5">
        <v>0</v>
      </c>
      <c r="G70" s="5">
        <v>0</v>
      </c>
      <c r="H70" s="5">
        <v>0</v>
      </c>
      <c r="I70" s="5">
        <f t="shared" ref="I70:I96" si="1">SUM(D70:H70)</f>
        <v>344</v>
      </c>
    </row>
    <row r="71" spans="1:9" ht="13.8">
      <c r="A71">
        <v>12</v>
      </c>
      <c r="B71" s="5" t="s">
        <v>0</v>
      </c>
      <c r="C71" s="5" t="s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f t="shared" si="1"/>
        <v>0</v>
      </c>
    </row>
    <row r="72" spans="1:9" ht="13.8">
      <c r="A72">
        <v>13</v>
      </c>
      <c r="B72" s="5" t="s">
        <v>0</v>
      </c>
      <c r="C72" s="5" t="s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f t="shared" si="1"/>
        <v>0</v>
      </c>
    </row>
    <row r="73" spans="1:9" ht="13.8">
      <c r="A73">
        <v>14</v>
      </c>
      <c r="B73" s="5" t="s">
        <v>0</v>
      </c>
      <c r="C73" s="5" t="s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f t="shared" si="1"/>
        <v>0</v>
      </c>
    </row>
    <row r="74" spans="1:9" ht="13.8">
      <c r="A74">
        <v>15</v>
      </c>
      <c r="B74" s="5" t="s">
        <v>0</v>
      </c>
      <c r="C74" s="5" t="s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f t="shared" si="1"/>
        <v>0</v>
      </c>
    </row>
    <row r="75" spans="1:9" ht="13.8">
      <c r="A75">
        <v>16</v>
      </c>
      <c r="B75" s="5" t="s">
        <v>0</v>
      </c>
      <c r="C75" s="5" t="s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f t="shared" si="1"/>
        <v>0</v>
      </c>
    </row>
    <row r="76" spans="1:9" ht="13.8">
      <c r="A76">
        <v>17</v>
      </c>
      <c r="B76" s="5" t="s">
        <v>0</v>
      </c>
      <c r="C76" s="5" t="s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f t="shared" si="1"/>
        <v>0</v>
      </c>
    </row>
    <row r="77" spans="1:9" ht="13.8">
      <c r="A77">
        <v>18</v>
      </c>
      <c r="B77" s="5" t="s">
        <v>0</v>
      </c>
      <c r="C77" s="5" t="s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f t="shared" si="1"/>
        <v>0</v>
      </c>
    </row>
    <row r="78" spans="1:9" ht="13.8">
      <c r="A78">
        <v>19</v>
      </c>
      <c r="B78" s="5" t="s">
        <v>0</v>
      </c>
      <c r="C78" s="5" t="s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f t="shared" si="1"/>
        <v>0</v>
      </c>
    </row>
    <row r="79" spans="1:9" ht="13.8">
      <c r="A79">
        <v>20</v>
      </c>
      <c r="B79" s="5" t="s">
        <v>0</v>
      </c>
      <c r="C79" s="5" t="s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f t="shared" si="1"/>
        <v>0</v>
      </c>
    </row>
    <row r="80" spans="1:9" ht="13.8">
      <c r="A80">
        <v>21</v>
      </c>
      <c r="B80" s="5" t="s">
        <v>0</v>
      </c>
      <c r="C80" s="5" t="s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f t="shared" si="1"/>
        <v>0</v>
      </c>
    </row>
    <row r="81" spans="1:9" ht="13.8">
      <c r="A81">
        <v>22</v>
      </c>
      <c r="B81" s="5" t="s">
        <v>0</v>
      </c>
      <c r="C81" s="5" t="s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f t="shared" si="1"/>
        <v>0</v>
      </c>
    </row>
    <row r="82" spans="1:9" ht="13.8">
      <c r="A82">
        <v>23</v>
      </c>
      <c r="B82" s="6" t="s">
        <v>0</v>
      </c>
      <c r="C82" s="5" t="s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f t="shared" si="1"/>
        <v>0</v>
      </c>
    </row>
    <row r="83" spans="1:9" ht="13.8">
      <c r="A83">
        <v>24</v>
      </c>
      <c r="B83" s="5" t="s">
        <v>0</v>
      </c>
      <c r="C83" s="5" t="s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f t="shared" si="1"/>
        <v>0</v>
      </c>
    </row>
    <row r="84" spans="1:9" ht="13.8">
      <c r="A84">
        <v>25</v>
      </c>
      <c r="B84" s="5" t="s">
        <v>0</v>
      </c>
      <c r="C84" s="5" t="s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f t="shared" si="1"/>
        <v>0</v>
      </c>
    </row>
    <row r="85" spans="1:9" ht="13.8">
      <c r="A85">
        <v>26</v>
      </c>
      <c r="B85" s="5" t="s">
        <v>0</v>
      </c>
      <c r="C85" s="5" t="s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f t="shared" si="1"/>
        <v>0</v>
      </c>
    </row>
    <row r="86" spans="1:9" ht="13.8">
      <c r="A86">
        <v>27</v>
      </c>
      <c r="B86" s="5" t="s">
        <v>0</v>
      </c>
      <c r="C86" s="5" t="s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f t="shared" si="1"/>
        <v>0</v>
      </c>
    </row>
    <row r="87" spans="1:9" ht="13.8">
      <c r="A87">
        <v>28</v>
      </c>
      <c r="B87" s="5" t="s">
        <v>0</v>
      </c>
      <c r="C87" s="5" t="s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f t="shared" si="1"/>
        <v>0</v>
      </c>
    </row>
    <row r="88" spans="1:9" ht="13.8">
      <c r="A88">
        <v>29</v>
      </c>
      <c r="B88" s="6" t="s">
        <v>0</v>
      </c>
      <c r="C88" s="5" t="s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f t="shared" si="1"/>
        <v>0</v>
      </c>
    </row>
    <row r="89" spans="1:9" ht="13.8">
      <c r="A89">
        <v>30</v>
      </c>
      <c r="B89" s="5" t="s">
        <v>0</v>
      </c>
      <c r="C89" s="5" t="s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f t="shared" si="1"/>
        <v>0</v>
      </c>
    </row>
    <row r="90" spans="1:9" ht="13.8">
      <c r="A90">
        <v>31</v>
      </c>
      <c r="B90" s="5" t="s">
        <v>0</v>
      </c>
      <c r="C90" s="5" t="s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f t="shared" si="1"/>
        <v>0</v>
      </c>
    </row>
    <row r="91" spans="1:9" ht="13.8">
      <c r="A91">
        <v>32</v>
      </c>
      <c r="B91" s="5" t="s">
        <v>0</v>
      </c>
      <c r="C91" s="5" t="s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f t="shared" si="1"/>
        <v>0</v>
      </c>
    </row>
    <row r="92" spans="1:9" ht="13.8">
      <c r="A92">
        <v>33</v>
      </c>
      <c r="B92" s="5" t="s">
        <v>0</v>
      </c>
      <c r="C92" s="5" t="s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f t="shared" si="1"/>
        <v>0</v>
      </c>
    </row>
    <row r="93" spans="1:9" ht="13.8">
      <c r="A93">
        <v>34</v>
      </c>
      <c r="B93" s="5" t="s">
        <v>0</v>
      </c>
      <c r="C93" s="5" t="s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f t="shared" si="1"/>
        <v>0</v>
      </c>
    </row>
    <row r="94" spans="1:9" ht="13.8">
      <c r="A94">
        <v>35</v>
      </c>
      <c r="B94" s="5" t="s">
        <v>0</v>
      </c>
      <c r="C94" s="5" t="s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f t="shared" si="1"/>
        <v>0</v>
      </c>
    </row>
    <row r="95" spans="1:9" ht="13.8">
      <c r="A95">
        <v>36</v>
      </c>
      <c r="B95" s="5" t="s">
        <v>0</v>
      </c>
      <c r="C95" s="5" t="s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f t="shared" si="1"/>
        <v>0</v>
      </c>
    </row>
    <row r="96" spans="1:9" ht="13.8">
      <c r="B96" s="5"/>
      <c r="C96" s="5"/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f t="shared" si="1"/>
        <v>0</v>
      </c>
    </row>
    <row r="97" spans="2:9" ht="13.8">
      <c r="B97" s="5"/>
      <c r="C97" s="5"/>
      <c r="D97" s="5"/>
      <c r="E97" s="5"/>
      <c r="F97" s="5"/>
      <c r="G97" s="5"/>
      <c r="H97" s="5"/>
      <c r="I97" s="5"/>
    </row>
    <row r="98" spans="2:9" ht="13.8">
      <c r="B98" s="5"/>
      <c r="C98" s="5"/>
      <c r="D98" s="5"/>
      <c r="E98" s="5"/>
      <c r="F98" s="5"/>
      <c r="G98" s="5"/>
      <c r="H98" s="5"/>
      <c r="I98" s="5"/>
    </row>
    <row r="99" spans="2:9" ht="13.8">
      <c r="B99" s="5"/>
      <c r="C99" s="5"/>
      <c r="D99" s="5"/>
      <c r="E99" s="5"/>
      <c r="F99" s="5"/>
      <c r="G99" s="5"/>
      <c r="H99" s="5"/>
      <c r="I99" s="5"/>
    </row>
    <row r="100" spans="2:9" ht="13.8">
      <c r="B100" s="5"/>
      <c r="C100" s="5"/>
      <c r="D100" s="5"/>
      <c r="E100" s="5"/>
      <c r="F100" s="5"/>
      <c r="G100" s="5"/>
      <c r="H100" s="5"/>
      <c r="I100" s="5"/>
    </row>
    <row r="101" spans="2:9" ht="13.8">
      <c r="B101" s="5"/>
      <c r="C101" s="5"/>
      <c r="D101" s="5"/>
      <c r="E101" s="5"/>
      <c r="F101" s="5"/>
      <c r="G101" s="5"/>
      <c r="H101" s="5"/>
      <c r="I101" s="5"/>
    </row>
    <row r="102" spans="2:9" ht="13.8">
      <c r="B102" s="5"/>
      <c r="C102" s="5"/>
      <c r="D102" s="5"/>
      <c r="E102" s="5"/>
      <c r="F102" s="5"/>
      <c r="G102" s="5"/>
      <c r="H102" s="5"/>
      <c r="I102" s="5"/>
    </row>
    <row r="103" spans="2:9" ht="13.8">
      <c r="B103" s="5"/>
      <c r="C103" s="5"/>
      <c r="D103" s="5"/>
      <c r="E103" s="5"/>
      <c r="F103" s="5"/>
      <c r="G103" s="5"/>
      <c r="H103" s="5"/>
      <c r="I103" s="5"/>
    </row>
    <row r="104" spans="2:9" ht="13.8">
      <c r="B104" s="5"/>
      <c r="C104" s="5"/>
      <c r="D104" s="5"/>
      <c r="E104" s="5"/>
      <c r="F104" s="5"/>
      <c r="G104" s="5"/>
      <c r="H104" s="5"/>
      <c r="I104" s="5"/>
    </row>
    <row r="105" spans="2:9" ht="13.8">
      <c r="B105" s="5"/>
      <c r="C105" s="5"/>
      <c r="D105" s="5"/>
      <c r="E105" s="5"/>
      <c r="F105" s="5"/>
      <c r="G105" s="5"/>
      <c r="H105" s="5"/>
      <c r="I105" s="5"/>
    </row>
    <row r="106" spans="2:9" ht="13.8">
      <c r="B106" s="5"/>
      <c r="C106" s="5"/>
      <c r="D106" s="5"/>
      <c r="E106" s="5"/>
      <c r="F106" s="5"/>
      <c r="G106" s="5"/>
      <c r="H106" s="5"/>
      <c r="I106" s="5"/>
    </row>
    <row r="107" spans="2:9" ht="13.8">
      <c r="B107" s="5"/>
      <c r="C107" s="5"/>
      <c r="D107" s="5"/>
      <c r="E107" s="5"/>
      <c r="F107" s="5"/>
      <c r="G107" s="5"/>
      <c r="H107" s="5"/>
      <c r="I107" s="5"/>
    </row>
    <row r="108" spans="2:9" ht="13.8">
      <c r="B108" s="5"/>
      <c r="C108" s="5"/>
      <c r="D108" s="5"/>
      <c r="E108" s="5"/>
      <c r="F108" s="5"/>
      <c r="G108" s="5"/>
      <c r="H108" s="5"/>
      <c r="I108" s="5"/>
    </row>
    <row r="109" spans="2:9" ht="13.8">
      <c r="B109" s="5"/>
      <c r="C109" s="5"/>
      <c r="D109" s="5"/>
      <c r="E109" s="5"/>
      <c r="F109" s="5"/>
      <c r="G109" s="5"/>
      <c r="H109" s="5"/>
      <c r="I109" s="5"/>
    </row>
    <row r="110" spans="2:9" ht="13.8">
      <c r="B110" s="5"/>
      <c r="C110" s="5"/>
      <c r="D110" s="5"/>
      <c r="E110" s="5"/>
      <c r="F110" s="5"/>
      <c r="G110" s="5"/>
      <c r="H110" s="5"/>
      <c r="I110" s="5"/>
    </row>
    <row r="111" spans="2:9" ht="13.8">
      <c r="B111" s="5"/>
      <c r="C111" s="5"/>
      <c r="D111" s="5"/>
      <c r="E111" s="5"/>
      <c r="F111" s="5"/>
      <c r="G111" s="5"/>
      <c r="H111" s="5"/>
      <c r="I111" s="5"/>
    </row>
    <row r="112" spans="2:9" ht="13.8">
      <c r="B112" s="5"/>
      <c r="C112" s="5"/>
      <c r="D112" s="5"/>
      <c r="E112" s="5"/>
      <c r="F112" s="5"/>
      <c r="G112" s="5"/>
      <c r="H112" s="5"/>
      <c r="I112" s="5"/>
    </row>
    <row r="113" spans="1:9" ht="13.8">
      <c r="B113" s="5"/>
      <c r="C113" s="5"/>
      <c r="D113" s="5"/>
      <c r="E113" s="5"/>
      <c r="F113" s="5"/>
      <c r="G113" s="5"/>
      <c r="H113" s="5"/>
      <c r="I113" s="5"/>
    </row>
    <row r="114" spans="1:9" ht="13.8">
      <c r="D114" s="5" t="s">
        <v>0</v>
      </c>
      <c r="I114" t="s">
        <v>0</v>
      </c>
    </row>
    <row r="115" spans="1:9" ht="17.399999999999999">
      <c r="B115" s="3" t="s">
        <v>62</v>
      </c>
      <c r="D115" s="2" t="s">
        <v>3</v>
      </c>
      <c r="E115" s="2" t="s">
        <v>4</v>
      </c>
      <c r="F115" s="2" t="s">
        <v>5</v>
      </c>
      <c r="G115" s="2" t="s">
        <v>6</v>
      </c>
      <c r="H115" s="2" t="s">
        <v>7</v>
      </c>
      <c r="I115" s="2" t="s">
        <v>35</v>
      </c>
    </row>
    <row r="116" spans="1:9" ht="13.8">
      <c r="A116" s="4" t="s">
        <v>0</v>
      </c>
      <c r="B116" s="5"/>
      <c r="I116" t="s">
        <v>0</v>
      </c>
    </row>
    <row r="117" spans="1:9" ht="13.8">
      <c r="A117" s="4">
        <v>1</v>
      </c>
      <c r="B117" s="4" t="s">
        <v>10</v>
      </c>
      <c r="C117" s="5"/>
      <c r="D117" s="5">
        <f>391+376+386</f>
        <v>1153</v>
      </c>
      <c r="E117" s="5">
        <f>394+383+382</f>
        <v>1159</v>
      </c>
      <c r="F117" s="5">
        <f>388+385+375</f>
        <v>1148</v>
      </c>
      <c r="G117" s="5">
        <f>386+387+375</f>
        <v>1148</v>
      </c>
      <c r="H117" s="5">
        <f>391+393+378</f>
        <v>1162</v>
      </c>
      <c r="I117" s="5">
        <f>SUM(D117:H117)</f>
        <v>5770</v>
      </c>
    </row>
    <row r="118" spans="1:9" ht="13.8">
      <c r="A118" s="4">
        <v>2</v>
      </c>
      <c r="B118" s="4" t="s">
        <v>63</v>
      </c>
      <c r="C118" s="5"/>
      <c r="D118" s="5">
        <f>384+377+372</f>
        <v>1133</v>
      </c>
      <c r="E118" s="5">
        <f>379+379+371</f>
        <v>1129</v>
      </c>
      <c r="F118" s="5">
        <f>376+372+376</f>
        <v>1124</v>
      </c>
      <c r="G118" s="5">
        <f>375+379+356</f>
        <v>1110</v>
      </c>
      <c r="H118" s="5">
        <f>380+378+374</f>
        <v>1132</v>
      </c>
      <c r="I118" s="5">
        <f>SUM(D118:H118)</f>
        <v>5628</v>
      </c>
    </row>
    <row r="119" spans="1:9" ht="13.8">
      <c r="A119" s="5">
        <v>3</v>
      </c>
      <c r="B119" s="5" t="s">
        <v>18</v>
      </c>
      <c r="C119" s="5"/>
      <c r="D119" s="5">
        <v>1076</v>
      </c>
      <c r="E119" s="5">
        <f>371+324</f>
        <v>695</v>
      </c>
      <c r="F119" s="5">
        <v>1044</v>
      </c>
      <c r="G119" s="5">
        <f>368+341+355</f>
        <v>1064</v>
      </c>
      <c r="H119" s="5">
        <f>378+353+356</f>
        <v>1087</v>
      </c>
      <c r="I119" s="5">
        <f>SUM(D119:H119)</f>
        <v>4966</v>
      </c>
    </row>
    <row r="120" spans="1:9" ht="13.8">
      <c r="A120" s="5" t="s">
        <v>0</v>
      </c>
      <c r="B120" s="5" t="s">
        <v>0</v>
      </c>
      <c r="C120" s="5"/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f>SUM(D120:H120)</f>
        <v>0</v>
      </c>
    </row>
    <row r="121" spans="1:9" ht="13.8">
      <c r="B121" s="5"/>
      <c r="C121" s="4"/>
      <c r="D121" s="4"/>
      <c r="E121" s="4"/>
      <c r="F121" s="4"/>
      <c r="G121" s="4"/>
      <c r="H121" s="4"/>
      <c r="I121" s="4"/>
    </row>
    <row r="122" spans="1:9" ht="13.8">
      <c r="A122" s="4">
        <v>1</v>
      </c>
      <c r="B122" s="4" t="s">
        <v>18</v>
      </c>
      <c r="C122" s="5"/>
      <c r="D122" s="5">
        <v>1059</v>
      </c>
      <c r="E122" s="5">
        <f>365+351+350</f>
        <v>1066</v>
      </c>
      <c r="F122" s="5">
        <f>362+358+350</f>
        <v>1070</v>
      </c>
      <c r="G122" s="5">
        <f>375+359+354</f>
        <v>1088</v>
      </c>
      <c r="H122" s="5">
        <f>375+356+351</f>
        <v>1082</v>
      </c>
      <c r="I122" s="5">
        <f>SUM(D122:H122)</f>
        <v>5365</v>
      </c>
    </row>
    <row r="123" spans="1:9" ht="13.8">
      <c r="A123" s="4">
        <v>2</v>
      </c>
      <c r="B123" s="4" t="s">
        <v>14</v>
      </c>
      <c r="C123" s="5"/>
      <c r="D123" s="5">
        <f>345+322+316</f>
        <v>983</v>
      </c>
      <c r="E123" s="5">
        <f>333+351+309</f>
        <v>993</v>
      </c>
      <c r="F123" s="5">
        <f>344+347+304</f>
        <v>995</v>
      </c>
      <c r="G123" s="5">
        <f>314+324+338</f>
        <v>976</v>
      </c>
      <c r="H123" s="5">
        <f>333+299+341</f>
        <v>973</v>
      </c>
      <c r="I123" s="5">
        <f>SUM(D123:H123)</f>
        <v>4920</v>
      </c>
    </row>
    <row r="124" spans="1:9" ht="13.8">
      <c r="A124" s="5">
        <v>3</v>
      </c>
      <c r="B124" s="5" t="s">
        <v>64</v>
      </c>
      <c r="C124" s="5"/>
      <c r="D124" s="5">
        <f>359+342+339</f>
        <v>1040</v>
      </c>
      <c r="E124" s="5">
        <f>368+361+302</f>
        <v>1031</v>
      </c>
      <c r="F124" s="5">
        <v>717</v>
      </c>
      <c r="G124" s="5">
        <f>369+364+358</f>
        <v>1091</v>
      </c>
      <c r="H124" s="5">
        <f>370+354</f>
        <v>724</v>
      </c>
      <c r="I124" s="5">
        <f>SUM(D124:H124)</f>
        <v>4603</v>
      </c>
    </row>
    <row r="125" spans="1:9" ht="13.8">
      <c r="B125" s="5"/>
      <c r="C125" s="5"/>
      <c r="D125" s="5"/>
      <c r="E125" s="5"/>
      <c r="F125" s="5"/>
      <c r="G125" s="5"/>
      <c r="H125" s="5"/>
      <c r="I125" s="5"/>
    </row>
    <row r="126" spans="1:9" ht="13.8">
      <c r="A126" s="4">
        <v>1</v>
      </c>
      <c r="B126" s="4" t="s">
        <v>65</v>
      </c>
      <c r="C126" s="5"/>
      <c r="D126" s="5">
        <f>365+360+354</f>
        <v>1079</v>
      </c>
      <c r="E126" s="5">
        <f>371+371+366</f>
        <v>1108</v>
      </c>
      <c r="F126" s="5">
        <v>1104</v>
      </c>
      <c r="G126" s="5">
        <v>1096</v>
      </c>
      <c r="H126" s="5">
        <f>374+366+359</f>
        <v>1099</v>
      </c>
      <c r="I126" s="5">
        <f>SUM(D126:H126)</f>
        <v>5486</v>
      </c>
    </row>
    <row r="127" spans="1:9" ht="13.8">
      <c r="A127" s="4">
        <v>2</v>
      </c>
      <c r="B127" s="5" t="s">
        <v>0</v>
      </c>
      <c r="C127" s="5"/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f>SUM(D127:H127)</f>
        <v>0</v>
      </c>
    </row>
    <row r="128" spans="1:9" ht="13.8">
      <c r="A128">
        <v>3</v>
      </c>
      <c r="B128" s="5" t="s">
        <v>0</v>
      </c>
      <c r="C128" s="5"/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f>SUM(D128:H128)</f>
        <v>0</v>
      </c>
    </row>
    <row r="129" spans="1:9" ht="13.8">
      <c r="A129">
        <v>4</v>
      </c>
      <c r="B129" s="5" t="s">
        <v>0</v>
      </c>
      <c r="C129" s="5"/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f>SUM(D129:H129)</f>
        <v>0</v>
      </c>
    </row>
    <row r="133" spans="1:9" ht="13.8">
      <c r="B133" s="5" t="s">
        <v>66</v>
      </c>
    </row>
    <row r="134" spans="1:9" ht="13.8">
      <c r="B134" t="s">
        <v>67</v>
      </c>
    </row>
    <row r="136" spans="1:9" ht="13.8">
      <c r="B136" s="8" t="s">
        <v>0</v>
      </c>
    </row>
  </sheetData>
  <pageMargins left="0.74999999999999989" right="0.74999999999999989" top="1.295275590551181" bottom="1.295275590551181" header="1" footer="1"/>
  <pageSetup paperSize="0" fitToWidth="0" fitToHeight="0" pageOrder="overThenDown" orientation="portrait" horizontalDpi="0" verticalDpi="0" copies="0"/>
  <headerFooter alignWithMargin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7"/>
  <cols>
    <col min="1" max="64" width="8.3984375" customWidth="1"/>
  </cols>
  <sheetData/>
  <pageMargins left="0.74999999999999989" right="0.74999999999999989" top="1.295275590551181" bottom="1.295275590551181" header="1" footer="1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7"/>
  <cols>
    <col min="1" max="64" width="8.3984375" customWidth="1"/>
  </cols>
  <sheetData/>
  <pageMargins left="0.74999999999999989" right="0.74999999999999989" top="1.295275590551181" bottom="1.295275590551181" header="1" footer="1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7549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Sven-Olof</dc:creator>
  <cp:lastModifiedBy>Viktoria Hallgren</cp:lastModifiedBy>
  <cp:revision>77</cp:revision>
  <cp:lastPrinted>2020-11-21T21:50:44Z</cp:lastPrinted>
  <dcterms:created xsi:type="dcterms:W3CDTF">2011-12-01T21:55:07Z</dcterms:created>
  <dcterms:modified xsi:type="dcterms:W3CDTF">2023-03-12T19:25:09Z</dcterms:modified>
</cp:coreProperties>
</file>