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  <sheet name="Blad2" sheetId="2" state="visible" r:id="rId3"/>
    <sheet name="Blad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<sst xmlns="http://schemas.openxmlformats.org/spreadsheetml/2006/main" count="206" uniqueCount="88">
  <si>
    <t xml:space="preserve"> </t>
  </si>
  <si>
    <t xml:space="preserve">LUFTKAMPEN </t>
  </si>
  <si>
    <t xml:space="preserve">Klass A</t>
  </si>
  <si>
    <t xml:space="preserve">Omg 1</t>
  </si>
  <si>
    <t xml:space="preserve">Omg 2</t>
  </si>
  <si>
    <t xml:space="preserve">Omg 3</t>
  </si>
  <si>
    <t xml:space="preserve">Omg 4</t>
  </si>
  <si>
    <t xml:space="preserve">Omg 5</t>
  </si>
  <si>
    <t xml:space="preserve">Slutres</t>
  </si>
  <si>
    <t xml:space="preserve">Vilda Kronqvist</t>
  </si>
  <si>
    <t xml:space="preserve">Lönsboda</t>
  </si>
  <si>
    <t xml:space="preserve">Paulas Jurksa</t>
  </si>
  <si>
    <t xml:space="preserve">Minna Erlandsson</t>
  </si>
  <si>
    <t xml:space="preserve">Frans Thor</t>
  </si>
  <si>
    <t xml:space="preserve">Vinslöv</t>
  </si>
  <si>
    <t xml:space="preserve">Tindra Smestu</t>
  </si>
  <si>
    <t xml:space="preserve">Aaron Svanberg</t>
  </si>
  <si>
    <t xml:space="preserve">Aron Ferrington</t>
  </si>
  <si>
    <t xml:space="preserve">Elsa Johansson</t>
  </si>
  <si>
    <t xml:space="preserve">Emil Clarinsson</t>
  </si>
  <si>
    <t xml:space="preserve">Timo Olaussson-E</t>
  </si>
  <si>
    <t xml:space="preserve">Leo Rundkvist</t>
  </si>
  <si>
    <t xml:space="preserve">Kristianstad</t>
  </si>
  <si>
    <t xml:space="preserve">Ian Svärd</t>
  </si>
  <si>
    <t xml:space="preserve">Kevin Ström</t>
  </si>
  <si>
    <t xml:space="preserve">Vincent Svärd</t>
  </si>
  <si>
    <t xml:space="preserve">Theo Andersson</t>
  </si>
  <si>
    <t xml:space="preserve">Ramsjö</t>
  </si>
  <si>
    <t xml:space="preserve">Angelos Nilsson</t>
  </si>
  <si>
    <t xml:space="preserve">Elicia Anjestål</t>
  </si>
  <si>
    <t xml:space="preserve">Isac Truedsson</t>
  </si>
  <si>
    <t xml:space="preserve">  </t>
  </si>
  <si>
    <t xml:space="preserve">Klass B</t>
  </si>
  <si>
    <t xml:space="preserve">Slutres.</t>
  </si>
  <si>
    <t xml:space="preserve">Emil Svensson</t>
  </si>
  <si>
    <t xml:space="preserve">Klippan</t>
  </si>
  <si>
    <t xml:space="preserve">Nova Möllerstedt</t>
  </si>
  <si>
    <t xml:space="preserve">Ljungbyhed</t>
  </si>
  <si>
    <t xml:space="preserve">Jenny Reinholdz</t>
  </si>
  <si>
    <t xml:space="preserve">Clara Clarinsson</t>
  </si>
  <si>
    <t xml:space="preserve">Emil Randau</t>
  </si>
  <si>
    <t xml:space="preserve">Maya Kjellsdotter</t>
  </si>
  <si>
    <t xml:space="preserve">Julia Dyverdahl</t>
  </si>
  <si>
    <t xml:space="preserve">Astrid Rosdahl</t>
  </si>
  <si>
    <t xml:space="preserve">Martti Ojala</t>
  </si>
  <si>
    <t xml:space="preserve">Matilda Persson</t>
  </si>
  <si>
    <t xml:space="preserve">Nicholas Nilsson</t>
  </si>
  <si>
    <t xml:space="preserve">Alfred Levin</t>
  </si>
  <si>
    <t xml:space="preserve">Zelda Olausson</t>
  </si>
  <si>
    <t xml:space="preserve">Jonatan Randau</t>
  </si>
  <si>
    <t xml:space="preserve">Klass C</t>
  </si>
  <si>
    <t xml:space="preserve">Omg 3 </t>
  </si>
  <si>
    <t xml:space="preserve">Stefan Backman</t>
  </si>
  <si>
    <t xml:space="preserve">Mats Friberg</t>
  </si>
  <si>
    <t xml:space="preserve">Amanda Persson</t>
  </si>
  <si>
    <t xml:space="preserve">Nicklas Turesson</t>
  </si>
  <si>
    <t xml:space="preserve">Mikael Larsson</t>
  </si>
  <si>
    <t xml:space="preserve">Krister Persson</t>
  </si>
  <si>
    <t xml:space="preserve"> Andreas Möllerstedt</t>
  </si>
  <si>
    <t xml:space="preserve">Tommy Andersen</t>
  </si>
  <si>
    <t xml:space="preserve">Malena Dyverdahl</t>
  </si>
  <si>
    <t xml:space="preserve">Thette Holmberg</t>
  </si>
  <si>
    <t xml:space="preserve">Pia Larsson</t>
  </si>
  <si>
    <t xml:space="preserve">Conny Nilsson</t>
  </si>
  <si>
    <t xml:space="preserve">Saga Rosdahl</t>
  </si>
  <si>
    <t xml:space="preserve">Jörgen Andersson</t>
  </si>
  <si>
    <t xml:space="preserve">Elinor Johansson</t>
  </si>
  <si>
    <t xml:space="preserve">Sylvia Pedersen</t>
  </si>
  <si>
    <t xml:space="preserve">Jan Gustavsson</t>
  </si>
  <si>
    <t xml:space="preserve">Björn Nilsson</t>
  </si>
  <si>
    <t xml:space="preserve">Lars Gustavsson</t>
  </si>
  <si>
    <t xml:space="preserve">Jens Winter</t>
  </si>
  <si>
    <t xml:space="preserve">Wiliam Sander</t>
  </si>
  <si>
    <t xml:space="preserve">Eva Berntsson</t>
  </si>
  <si>
    <t xml:space="preserve">Lasse Amnestål</t>
  </si>
  <si>
    <t xml:space="preserve">Bengt Frisk</t>
  </si>
  <si>
    <t xml:space="preserve">Johan Högvall</t>
  </si>
  <si>
    <t xml:space="preserve">Joakim Petersson</t>
  </si>
  <si>
    <t xml:space="preserve">Björn Svensson</t>
  </si>
  <si>
    <t xml:space="preserve">Per Klang</t>
  </si>
  <si>
    <t xml:space="preserve">Jörgen Ingeman</t>
  </si>
  <si>
    <t xml:space="preserve">LAG</t>
  </si>
  <si>
    <t xml:space="preserve">Vinslöv 1, klass A</t>
  </si>
  <si>
    <t xml:space="preserve">Klippan   </t>
  </si>
  <si>
    <t xml:space="preserve">Klippan 1</t>
  </si>
  <si>
    <t xml:space="preserve">Klippan 2</t>
  </si>
  <si>
    <t xml:space="preserve">Örkelljunga 2024-03-12</t>
  </si>
  <si>
    <t xml:space="preserve">Sven Olof Sandberg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</si>
</sst>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name val="AR BLANCA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I118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C117" activeCellId="0" sqref="C117"/>
    </sheetView>
  </sheetViews>
  <sheetFormatPr defaultColWidth="11.58984375" defaultRowHeight="14.65" zeroHeight="false" outlineLevelRow="0" outlineLevelCol="0"/>
  <cols>
    <col collapsed="false" customWidth="true" hidden="false" outlineLevel="0" max="1" min="1" style="0" width="4.56"/>
    <col collapsed="false" customWidth="true" hidden="false" outlineLevel="0" max="2" min="2" style="0" width="18.53"/>
    <col collapsed="false" customWidth="true" hidden="false" outlineLevel="0" max="3" min="3" style="0" width="11.25"/>
    <col collapsed="false" customWidth="true" hidden="false" outlineLevel="0" max="4" min="4" style="0" width="9.66"/>
    <col collapsed="false" customWidth="true" hidden="false" outlineLevel="0" max="5" min="5" style="0" width="9.05"/>
    <col collapsed="false" customWidth="true" hidden="false" outlineLevel="0" max="6" min="6" style="0" width="8.13"/>
    <col collapsed="false" customWidth="true" hidden="false" outlineLevel="0" max="7" min="7" style="0" width="8.48"/>
    <col collapsed="false" customWidth="true" hidden="false" outlineLevel="0" max="8" min="8" style="0" width="7.83"/>
    <col collapsed="false" customWidth="true" hidden="false" outlineLevel="0" max="64" min="9" style="0" width="9.05"/>
  </cols>
  <sheetData>
    <row r="2" customFormat="false" ht="24.05" hidden="false" customHeight="false" outlineLevel="0" collapsed="false">
      <c r="B2" s="1" t="s">
        <v>0</v>
      </c>
    </row>
    <row r="3" customFormat="false" ht="24.05" hidden="false" customHeight="false" outlineLevel="0" collapsed="false">
      <c r="A3" s="1" t="s">
        <v>0</v>
      </c>
      <c r="B3" s="1" t="s">
        <v>1</v>
      </c>
      <c r="D3" s="1" t="n">
        <v>2023</v>
      </c>
      <c r="E3" s="1" t="n">
        <v>2024</v>
      </c>
      <c r="G3" s="1" t="s">
        <v>0</v>
      </c>
      <c r="H3" s="2" t="s">
        <v>0</v>
      </c>
      <c r="I3" s="2" t="s">
        <v>0</v>
      </c>
    </row>
    <row r="5" customFormat="false" ht="19.35" hidden="false" customHeight="false" outlineLevel="0" collapsed="false">
      <c r="B5" s="3" t="s">
        <v>2</v>
      </c>
      <c r="C5" s="4"/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customFormat="false" ht="12.8" hidden="false" customHeight="false" outlineLevel="0" collapsed="false">
      <c r="A6" s="4" t="n">
        <v>1</v>
      </c>
      <c r="B6" s="4" t="s">
        <v>9</v>
      </c>
      <c r="C6" s="4" t="s">
        <v>10</v>
      </c>
      <c r="D6" s="5" t="n">
        <v>390</v>
      </c>
      <c r="E6" s="5" t="n">
        <v>391</v>
      </c>
      <c r="F6" s="5" t="n">
        <v>396</v>
      </c>
      <c r="G6" s="5" t="n">
        <v>392</v>
      </c>
      <c r="H6" s="5" t="n">
        <v>392</v>
      </c>
      <c r="I6" s="5" t="n">
        <f aca="false">+E6+F6+G6+H6</f>
        <v>1571</v>
      </c>
    </row>
    <row r="7" customFormat="false" ht="12.8" hidden="false" customHeight="false" outlineLevel="0" collapsed="false">
      <c r="A7" s="4" t="n">
        <v>2</v>
      </c>
      <c r="B7" s="4" t="s">
        <v>11</v>
      </c>
      <c r="C7" s="4" t="s">
        <v>10</v>
      </c>
      <c r="D7" s="5" t="n">
        <v>390</v>
      </c>
      <c r="E7" s="5" t="n">
        <v>393</v>
      </c>
      <c r="F7" s="5" t="n">
        <v>391</v>
      </c>
      <c r="G7" s="5" t="n">
        <v>389</v>
      </c>
      <c r="H7" s="5" t="n">
        <v>389</v>
      </c>
      <c r="I7" s="5" t="n">
        <f aca="false">+D7+E7+F7+G7</f>
        <v>1563</v>
      </c>
    </row>
    <row r="8" customFormat="false" ht="12.8" hidden="false" customHeight="false" outlineLevel="0" collapsed="false">
      <c r="A8" s="4" t="n">
        <v>3</v>
      </c>
      <c r="B8" s="4" t="s">
        <v>12</v>
      </c>
      <c r="C8" s="4" t="s">
        <v>10</v>
      </c>
      <c r="D8" s="5" t="n">
        <v>389</v>
      </c>
      <c r="E8" s="5" t="n">
        <v>393</v>
      </c>
      <c r="F8" s="5" t="n">
        <v>386</v>
      </c>
      <c r="G8" s="5" t="n">
        <v>389</v>
      </c>
      <c r="H8" s="5" t="n">
        <v>390</v>
      </c>
      <c r="I8" s="5" t="n">
        <f aca="false">+D8+E8+G8+H8</f>
        <v>1561</v>
      </c>
    </row>
    <row r="9" customFormat="false" ht="12.8" hidden="false" customHeight="false" outlineLevel="0" collapsed="false">
      <c r="A9" s="4" t="n">
        <v>4</v>
      </c>
      <c r="B9" s="4" t="s">
        <v>13</v>
      </c>
      <c r="C9" s="4" t="s">
        <v>14</v>
      </c>
      <c r="D9" s="5" t="n">
        <v>385</v>
      </c>
      <c r="E9" s="5" t="n">
        <v>384</v>
      </c>
      <c r="F9" s="5" t="n">
        <v>388</v>
      </c>
      <c r="G9" s="5" t="n">
        <v>392</v>
      </c>
      <c r="H9" s="5" t="n">
        <v>388</v>
      </c>
      <c r="I9" s="5" t="n">
        <f aca="false">+D9+F9+G9+H9</f>
        <v>1553</v>
      </c>
    </row>
    <row r="10" customFormat="false" ht="12.8" hidden="false" customHeight="false" outlineLevel="0" collapsed="false">
      <c r="A10" s="4" t="n">
        <v>5</v>
      </c>
      <c r="B10" s="4" t="s">
        <v>15</v>
      </c>
      <c r="C10" s="4" t="s">
        <v>14</v>
      </c>
      <c r="D10" s="5" t="n">
        <v>381</v>
      </c>
      <c r="E10" s="5" t="n">
        <v>377</v>
      </c>
      <c r="F10" s="5" t="n">
        <v>382</v>
      </c>
      <c r="G10" s="5" t="n">
        <v>385</v>
      </c>
      <c r="H10" s="5" t="n">
        <v>382</v>
      </c>
      <c r="I10" s="5" t="n">
        <f aca="false">+D10+F10+G10+H10</f>
        <v>1530</v>
      </c>
    </row>
    <row r="11" customFormat="false" ht="12.8" hidden="false" customHeight="false" outlineLevel="0" collapsed="false">
      <c r="A11" s="4" t="n">
        <v>6</v>
      </c>
      <c r="B11" s="4" t="s">
        <v>16</v>
      </c>
      <c r="C11" s="4" t="s">
        <v>10</v>
      </c>
      <c r="D11" s="5" t="n">
        <v>384</v>
      </c>
      <c r="E11" s="5" t="n">
        <v>371</v>
      </c>
      <c r="F11" s="5" t="n">
        <v>370</v>
      </c>
      <c r="G11" s="5" t="n">
        <v>381</v>
      </c>
      <c r="H11" s="5" t="n">
        <v>388</v>
      </c>
      <c r="I11" s="5" t="n">
        <f aca="false">+D11+E11+G11+H11</f>
        <v>1524</v>
      </c>
    </row>
    <row r="12" customFormat="false" ht="14.65" hidden="false" customHeight="false" outlineLevel="0" collapsed="false">
      <c r="A12" s="0" t="n">
        <v>7</v>
      </c>
      <c r="B12" s="5" t="s">
        <v>17</v>
      </c>
      <c r="C12" s="5" t="s">
        <v>14</v>
      </c>
      <c r="D12" s="5" t="n">
        <v>379</v>
      </c>
      <c r="E12" s="5" t="n">
        <v>382</v>
      </c>
      <c r="F12" s="5" t="n">
        <v>379</v>
      </c>
      <c r="G12" s="5" t="n">
        <v>382</v>
      </c>
      <c r="H12" s="5" t="n">
        <v>375</v>
      </c>
      <c r="I12" s="5" t="n">
        <f aca="false">+D12+E12+F12+G12</f>
        <v>1522</v>
      </c>
    </row>
    <row r="13" customFormat="false" ht="14.65" hidden="false" customHeight="false" outlineLevel="0" collapsed="false">
      <c r="A13" s="0" t="n">
        <v>8</v>
      </c>
      <c r="B13" s="6" t="s">
        <v>18</v>
      </c>
      <c r="C13" s="5" t="s">
        <v>10</v>
      </c>
      <c r="D13" s="5" t="n">
        <v>370</v>
      </c>
      <c r="E13" s="5" t="n">
        <v>375</v>
      </c>
      <c r="F13" s="5" t="n">
        <v>374</v>
      </c>
      <c r="G13" s="5" t="n">
        <v>379</v>
      </c>
      <c r="H13" s="5" t="n">
        <v>381</v>
      </c>
      <c r="I13" s="5" t="n">
        <f aca="false">+E13+F13+G13+H13</f>
        <v>1509</v>
      </c>
    </row>
    <row r="14" customFormat="false" ht="14.65" hidden="false" customHeight="false" outlineLevel="0" collapsed="false">
      <c r="A14" s="0" t="n">
        <v>9</v>
      </c>
      <c r="B14" s="5" t="s">
        <v>19</v>
      </c>
      <c r="C14" s="5" t="s">
        <v>14</v>
      </c>
      <c r="D14" s="5" t="n">
        <v>372</v>
      </c>
      <c r="E14" s="5" t="n">
        <v>375</v>
      </c>
      <c r="F14" s="5" t="n">
        <v>374</v>
      </c>
      <c r="G14" s="5" t="n">
        <v>368</v>
      </c>
      <c r="H14" s="5" t="n">
        <v>374</v>
      </c>
      <c r="I14" s="5" t="n">
        <f aca="false">+D14+E14+F14+H14</f>
        <v>1495</v>
      </c>
    </row>
    <row r="15" customFormat="false" ht="14.65" hidden="false" customHeight="false" outlineLevel="0" collapsed="false">
      <c r="A15" s="0" t="n">
        <v>10</v>
      </c>
      <c r="B15" s="5" t="s">
        <v>20</v>
      </c>
      <c r="C15" s="5" t="s">
        <v>10</v>
      </c>
      <c r="D15" s="5" t="n">
        <v>361</v>
      </c>
      <c r="E15" s="5" t="n">
        <v>371</v>
      </c>
      <c r="F15" s="5" t="n">
        <v>360</v>
      </c>
      <c r="G15" s="5" t="n">
        <v>380</v>
      </c>
      <c r="H15" s="5" t="n">
        <v>375</v>
      </c>
      <c r="I15" s="5" t="n">
        <f aca="false">+E15+D15+G15+H15</f>
        <v>1487</v>
      </c>
    </row>
    <row r="16" customFormat="false" ht="14.65" hidden="false" customHeight="false" outlineLevel="0" collapsed="false">
      <c r="A16" s="0" t="n">
        <v>11</v>
      </c>
      <c r="B16" s="5" t="s">
        <v>21</v>
      </c>
      <c r="C16" s="5" t="s">
        <v>22</v>
      </c>
      <c r="D16" s="5" t="n">
        <v>375</v>
      </c>
      <c r="E16" s="5" t="n">
        <v>378</v>
      </c>
      <c r="F16" s="5" t="n">
        <v>0</v>
      </c>
      <c r="G16" s="5" t="n">
        <v>358</v>
      </c>
      <c r="H16" s="5" t="n">
        <v>364</v>
      </c>
      <c r="I16" s="5" t="n">
        <f aca="false">SUM(D16:H16)</f>
        <v>1475</v>
      </c>
    </row>
    <row r="17" customFormat="false" ht="14.65" hidden="false" customHeight="false" outlineLevel="0" collapsed="false">
      <c r="A17" s="0" t="n">
        <v>12</v>
      </c>
      <c r="B17" s="6" t="s">
        <v>23</v>
      </c>
      <c r="C17" s="5" t="s">
        <v>14</v>
      </c>
      <c r="D17" s="5" t="n">
        <v>357</v>
      </c>
      <c r="E17" s="5" t="n">
        <v>352</v>
      </c>
      <c r="F17" s="5" t="n">
        <v>361</v>
      </c>
      <c r="G17" s="5" t="n">
        <v>374</v>
      </c>
      <c r="H17" s="5" t="n">
        <v>373</v>
      </c>
      <c r="I17" s="5" t="n">
        <f aca="false">+D17+F17+G17+H17</f>
        <v>1465</v>
      </c>
    </row>
    <row r="18" customFormat="false" ht="14.65" hidden="false" customHeight="false" outlineLevel="0" collapsed="false">
      <c r="A18" s="0" t="n">
        <v>14</v>
      </c>
      <c r="B18" s="5" t="s">
        <v>24</v>
      </c>
      <c r="C18" s="5" t="s">
        <v>22</v>
      </c>
      <c r="D18" s="5" t="n">
        <v>350</v>
      </c>
      <c r="E18" s="5" t="n">
        <v>348</v>
      </c>
      <c r="F18" s="5" t="n">
        <v>0</v>
      </c>
      <c r="G18" s="5" t="n">
        <v>370</v>
      </c>
      <c r="H18" s="5" t="n">
        <v>367</v>
      </c>
      <c r="I18" s="5" t="n">
        <f aca="false">SUM(D18:H18)</f>
        <v>1435</v>
      </c>
    </row>
    <row r="19" customFormat="false" ht="14.65" hidden="false" customHeight="false" outlineLevel="0" collapsed="false">
      <c r="A19" s="0" t="n">
        <v>15</v>
      </c>
      <c r="B19" s="5" t="s">
        <v>25</v>
      </c>
      <c r="C19" s="5" t="s">
        <v>14</v>
      </c>
      <c r="D19" s="5" t="n">
        <v>338</v>
      </c>
      <c r="E19" s="5" t="n">
        <v>336</v>
      </c>
      <c r="F19" s="5" t="n">
        <v>363</v>
      </c>
      <c r="G19" s="5" t="n">
        <v>364</v>
      </c>
      <c r="H19" s="5" t="n">
        <v>364</v>
      </c>
      <c r="I19" s="5" t="n">
        <f aca="false">+D19+F19+G19+H19</f>
        <v>1429</v>
      </c>
    </row>
    <row r="20" customFormat="false" ht="14.65" hidden="false" customHeight="false" outlineLevel="0" collapsed="false">
      <c r="A20" s="0" t="n">
        <v>13</v>
      </c>
      <c r="B20" s="5" t="s">
        <v>26</v>
      </c>
      <c r="C20" s="5" t="s">
        <v>27</v>
      </c>
      <c r="D20" s="5" t="n">
        <v>345</v>
      </c>
      <c r="E20" s="5" t="n">
        <v>353</v>
      </c>
      <c r="F20" s="5" t="n">
        <v>308</v>
      </c>
      <c r="G20" s="5" t="n">
        <v>348</v>
      </c>
      <c r="H20" s="5" t="n">
        <v>0</v>
      </c>
      <c r="I20" s="5" t="n">
        <f aca="false">SUM(D20:H20)</f>
        <v>1354</v>
      </c>
    </row>
    <row r="21" customFormat="false" ht="14.65" hidden="false" customHeight="false" outlineLevel="0" collapsed="false">
      <c r="A21" s="0" t="n">
        <v>17</v>
      </c>
      <c r="B21" s="5" t="s">
        <v>28</v>
      </c>
      <c r="C21" s="5" t="s">
        <v>27</v>
      </c>
      <c r="D21" s="5" t="n">
        <v>326</v>
      </c>
      <c r="E21" s="5" t="n">
        <v>324</v>
      </c>
      <c r="F21" s="5" t="n">
        <v>0</v>
      </c>
      <c r="G21" s="5" t="n">
        <v>349</v>
      </c>
      <c r="H21" s="5" t="n">
        <v>355</v>
      </c>
      <c r="I21" s="5" t="n">
        <f aca="false">SUM(D21:H21)</f>
        <v>1354</v>
      </c>
    </row>
    <row r="22" customFormat="false" ht="14.65" hidden="false" customHeight="false" outlineLevel="0" collapsed="false">
      <c r="A22" s="0" t="n">
        <v>16</v>
      </c>
      <c r="B22" s="5" t="s">
        <v>29</v>
      </c>
      <c r="C22" s="5" t="s">
        <v>22</v>
      </c>
      <c r="D22" s="5" t="n">
        <v>330</v>
      </c>
      <c r="E22" s="5" t="n">
        <v>332</v>
      </c>
      <c r="F22" s="5" t="n">
        <v>0</v>
      </c>
      <c r="G22" s="5" t="n">
        <v>337</v>
      </c>
      <c r="H22" s="5" t="n">
        <v>265</v>
      </c>
      <c r="I22" s="5" t="n">
        <f aca="false">SUM(D22:H22)</f>
        <v>1264</v>
      </c>
    </row>
    <row r="23" customFormat="false" ht="14.65" hidden="false" customHeight="false" outlineLevel="0" collapsed="false">
      <c r="A23" s="0" t="n">
        <v>18</v>
      </c>
      <c r="B23" s="5" t="s">
        <v>30</v>
      </c>
      <c r="C23" s="5" t="s">
        <v>10</v>
      </c>
      <c r="D23" s="5" t="n">
        <v>324</v>
      </c>
      <c r="E23" s="5" t="n">
        <v>347</v>
      </c>
      <c r="F23" s="5" t="n">
        <v>0</v>
      </c>
      <c r="G23" s="5" t="n">
        <v>0</v>
      </c>
      <c r="H23" s="5" t="n">
        <v>0</v>
      </c>
      <c r="I23" s="5" t="n">
        <f aca="false">SUM(D23:H23)</f>
        <v>671</v>
      </c>
    </row>
    <row r="24" customFormat="false" ht="14.65" hidden="false" customHeight="false" outlineLevel="0" collapsed="false">
      <c r="A24" s="0" t="n">
        <v>19</v>
      </c>
      <c r="B24" s="5" t="s">
        <v>0</v>
      </c>
      <c r="C24" s="5" t="s">
        <v>0</v>
      </c>
      <c r="D24" s="5" t="n">
        <v>0</v>
      </c>
      <c r="E24" s="5" t="n">
        <v>0</v>
      </c>
      <c r="F24" s="5" t="n">
        <v>0</v>
      </c>
      <c r="G24" s="5" t="n">
        <v>0</v>
      </c>
      <c r="H24" s="5" t="n">
        <v>0</v>
      </c>
      <c r="I24" s="5" t="n">
        <f aca="false">SUM(D24:H24)</f>
        <v>0</v>
      </c>
    </row>
    <row r="25" customFormat="false" ht="14.65" hidden="false" customHeight="false" outlineLevel="0" collapsed="false">
      <c r="A25" s="0" t="n">
        <v>20</v>
      </c>
      <c r="B25" s="5" t="s">
        <v>0</v>
      </c>
      <c r="C25" s="5" t="s">
        <v>0</v>
      </c>
      <c r="D25" s="5" t="n">
        <v>0</v>
      </c>
      <c r="E25" s="5" t="n">
        <v>0</v>
      </c>
      <c r="F25" s="5" t="n">
        <v>0</v>
      </c>
      <c r="G25" s="5" t="n">
        <v>0</v>
      </c>
      <c r="H25" s="5" t="n">
        <v>0</v>
      </c>
      <c r="I25" s="5" t="n">
        <f aca="false">SUM(D25:H25)</f>
        <v>0</v>
      </c>
    </row>
    <row r="26" customFormat="false" ht="14.65" hidden="false" customHeight="false" outlineLevel="0" collapsed="false">
      <c r="A26" s="0" t="n">
        <v>21</v>
      </c>
      <c r="B26" s="5" t="s">
        <v>0</v>
      </c>
      <c r="C26" s="5" t="s">
        <v>0</v>
      </c>
      <c r="D26" s="5" t="n">
        <v>0</v>
      </c>
      <c r="E26" s="5" t="n">
        <v>0</v>
      </c>
      <c r="F26" s="5" t="n">
        <v>0</v>
      </c>
      <c r="G26" s="5" t="n">
        <v>0</v>
      </c>
      <c r="H26" s="5" t="n">
        <v>0</v>
      </c>
      <c r="I26" s="5" t="n">
        <f aca="false">SUM(D26:H26)</f>
        <v>0</v>
      </c>
    </row>
    <row r="27" customFormat="false" ht="14.65" hidden="false" customHeight="false" outlineLevel="0" collapsed="false">
      <c r="B27" s="5"/>
      <c r="C27" s="5"/>
      <c r="D27" s="5" t="s">
        <v>0</v>
      </c>
      <c r="E27" s="5" t="s">
        <v>0</v>
      </c>
      <c r="F27" s="5" t="s">
        <v>0</v>
      </c>
      <c r="G27" s="5" t="s">
        <v>0</v>
      </c>
      <c r="H27" s="5" t="s">
        <v>0</v>
      </c>
      <c r="I27" s="5" t="s">
        <v>31</v>
      </c>
    </row>
    <row r="28" customFormat="false" ht="19.35" hidden="false" customHeight="false" outlineLevel="0" collapsed="false">
      <c r="B28" s="3" t="s">
        <v>32</v>
      </c>
      <c r="C28" s="4"/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33</v>
      </c>
    </row>
    <row r="29" customFormat="false" ht="12.8" hidden="false" customHeight="false" outlineLevel="0" collapsed="false">
      <c r="A29" s="4" t="n">
        <v>1</v>
      </c>
      <c r="B29" s="7" t="s">
        <v>34</v>
      </c>
      <c r="C29" s="4" t="s">
        <v>35</v>
      </c>
      <c r="D29" s="5" t="n">
        <v>367</v>
      </c>
      <c r="E29" s="5" t="n">
        <v>371</v>
      </c>
      <c r="F29" s="5" t="n">
        <v>344</v>
      </c>
      <c r="G29" s="5" t="n">
        <v>368</v>
      </c>
      <c r="H29" s="5" t="n">
        <v>375</v>
      </c>
      <c r="I29" s="5" t="n">
        <f aca="false">+D29+E29+G29+H29</f>
        <v>1481</v>
      </c>
    </row>
    <row r="30" customFormat="false" ht="12.8" hidden="false" customHeight="false" outlineLevel="0" collapsed="false">
      <c r="A30" s="4" t="n">
        <v>2</v>
      </c>
      <c r="B30" s="4" t="s">
        <v>36</v>
      </c>
      <c r="C30" s="4" t="s">
        <v>37</v>
      </c>
      <c r="D30" s="5" t="n">
        <v>357</v>
      </c>
      <c r="E30" s="5" t="n">
        <v>362</v>
      </c>
      <c r="F30" s="5" t="n">
        <v>371</v>
      </c>
      <c r="G30" s="5" t="n">
        <v>365</v>
      </c>
      <c r="H30" s="5" t="n">
        <v>373</v>
      </c>
      <c r="I30" s="5" t="n">
        <f aca="false">+E30+F30+G30+H30</f>
        <v>1471</v>
      </c>
    </row>
    <row r="31" customFormat="false" ht="12.8" hidden="false" customHeight="false" outlineLevel="0" collapsed="false">
      <c r="A31" s="4" t="n">
        <v>3</v>
      </c>
      <c r="B31" s="4" t="s">
        <v>38</v>
      </c>
      <c r="C31" s="4" t="s">
        <v>37</v>
      </c>
      <c r="D31" s="5" t="n">
        <v>362</v>
      </c>
      <c r="E31" s="5" t="n">
        <v>359</v>
      </c>
      <c r="F31" s="5" t="n">
        <v>342</v>
      </c>
      <c r="G31" s="5" t="n">
        <v>356</v>
      </c>
      <c r="H31" s="5" t="n">
        <v>367</v>
      </c>
      <c r="I31" s="5" t="n">
        <f aca="false">+D31+E31+G31+H31</f>
        <v>1444</v>
      </c>
    </row>
    <row r="32" customFormat="false" ht="12.8" hidden="false" customHeight="false" outlineLevel="0" collapsed="false">
      <c r="A32" s="4" t="n">
        <v>4</v>
      </c>
      <c r="B32" s="7" t="s">
        <v>39</v>
      </c>
      <c r="C32" s="4" t="s">
        <v>14</v>
      </c>
      <c r="D32" s="5" t="n">
        <v>358</v>
      </c>
      <c r="E32" s="5" t="n">
        <v>342</v>
      </c>
      <c r="F32" s="5" t="n">
        <v>329</v>
      </c>
      <c r="G32" s="5" t="n">
        <v>348</v>
      </c>
      <c r="H32" s="5" t="n">
        <v>356</v>
      </c>
      <c r="I32" s="5" t="n">
        <f aca="false">+D32+E32+G32+H32</f>
        <v>1404</v>
      </c>
    </row>
    <row r="33" customFormat="false" ht="12.8" hidden="false" customHeight="false" outlineLevel="0" collapsed="false">
      <c r="A33" s="4" t="n">
        <v>5</v>
      </c>
      <c r="B33" s="4" t="s">
        <v>40</v>
      </c>
      <c r="C33" s="4" t="s">
        <v>22</v>
      </c>
      <c r="D33" s="5" t="n">
        <v>353</v>
      </c>
      <c r="E33" s="5" t="n">
        <v>354</v>
      </c>
      <c r="F33" s="5" t="n">
        <v>0</v>
      </c>
      <c r="G33" s="5" t="n">
        <v>343</v>
      </c>
      <c r="H33" s="5" t="n">
        <v>343</v>
      </c>
      <c r="I33" s="5" t="n">
        <f aca="false">SUM(D33:H33)</f>
        <v>1393</v>
      </c>
    </row>
    <row r="34" customFormat="false" ht="12.8" hidden="false" customHeight="false" outlineLevel="0" collapsed="false">
      <c r="A34" s="4" t="n">
        <v>6</v>
      </c>
      <c r="B34" s="4" t="s">
        <v>41</v>
      </c>
      <c r="C34" s="4" t="s">
        <v>14</v>
      </c>
      <c r="D34" s="5" t="n">
        <v>341</v>
      </c>
      <c r="E34" s="5" t="n">
        <v>356</v>
      </c>
      <c r="F34" s="5" t="n">
        <v>333</v>
      </c>
      <c r="G34" s="5" t="n">
        <v>336</v>
      </c>
      <c r="H34" s="5" t="n">
        <v>349</v>
      </c>
      <c r="I34" s="5" t="n">
        <f aca="false">+D34+E34+G34+H34</f>
        <v>1382</v>
      </c>
    </row>
    <row r="35" customFormat="false" ht="14.65" hidden="false" customHeight="false" outlineLevel="0" collapsed="false">
      <c r="A35" s="0" t="n">
        <v>7</v>
      </c>
      <c r="B35" s="5" t="s">
        <v>42</v>
      </c>
      <c r="C35" s="5" t="s">
        <v>35</v>
      </c>
      <c r="D35" s="5" t="n">
        <v>334</v>
      </c>
      <c r="E35" s="5" t="n">
        <v>345</v>
      </c>
      <c r="F35" s="5" t="n">
        <v>347</v>
      </c>
      <c r="G35" s="5" t="n">
        <v>334</v>
      </c>
      <c r="H35" s="5" t="n">
        <v>342</v>
      </c>
      <c r="I35" s="5" t="n">
        <f aca="false">+E35+F35+G35+H35</f>
        <v>1368</v>
      </c>
    </row>
    <row r="36" customFormat="false" ht="14.65" hidden="false" customHeight="false" outlineLevel="0" collapsed="false">
      <c r="A36" s="0" t="n">
        <v>8</v>
      </c>
      <c r="B36" s="5" t="s">
        <v>43</v>
      </c>
      <c r="C36" s="5" t="s">
        <v>37</v>
      </c>
      <c r="D36" s="5" t="n">
        <v>338</v>
      </c>
      <c r="E36" s="5" t="n">
        <v>0</v>
      </c>
      <c r="F36" s="5" t="n">
        <v>317</v>
      </c>
      <c r="G36" s="5" t="n">
        <v>332</v>
      </c>
      <c r="H36" s="5" t="n">
        <v>357</v>
      </c>
      <c r="I36" s="5" t="n">
        <f aca="false">SUM(D36:H36)</f>
        <v>1344</v>
      </c>
    </row>
    <row r="37" customFormat="false" ht="14.65" hidden="false" customHeight="false" outlineLevel="0" collapsed="false">
      <c r="A37" s="5" t="n">
        <v>9</v>
      </c>
      <c r="B37" s="5" t="s">
        <v>44</v>
      </c>
      <c r="C37" s="5" t="s">
        <v>14</v>
      </c>
      <c r="D37" s="5" t="n">
        <v>314</v>
      </c>
      <c r="E37" s="5" t="n">
        <v>312</v>
      </c>
      <c r="F37" s="5" t="n">
        <v>308</v>
      </c>
      <c r="G37" s="5" t="n">
        <v>312</v>
      </c>
      <c r="H37" s="5" t="n">
        <v>336</v>
      </c>
      <c r="I37" s="5" t="n">
        <f aca="false">+D37+E37+G37+H37</f>
        <v>1274</v>
      </c>
    </row>
    <row r="38" customFormat="false" ht="14.65" hidden="false" customHeight="false" outlineLevel="0" collapsed="false">
      <c r="A38" s="5" t="n">
        <v>10</v>
      </c>
      <c r="B38" s="5" t="s">
        <v>45</v>
      </c>
      <c r="C38" s="5" t="s">
        <v>22</v>
      </c>
      <c r="D38" s="5" t="n">
        <v>314</v>
      </c>
      <c r="E38" s="5" t="n">
        <v>295</v>
      </c>
      <c r="F38" s="5" t="n">
        <v>0</v>
      </c>
      <c r="G38" s="5" t="n">
        <v>284</v>
      </c>
      <c r="H38" s="5" t="n">
        <v>267</v>
      </c>
      <c r="I38" s="5" t="n">
        <f aca="false">SUM(D38:H38)</f>
        <v>1160</v>
      </c>
    </row>
    <row r="39" customFormat="false" ht="14.65" hidden="false" customHeight="false" outlineLevel="0" collapsed="false">
      <c r="A39" s="0" t="n">
        <v>11</v>
      </c>
      <c r="B39" s="5" t="s">
        <v>46</v>
      </c>
      <c r="C39" s="5" t="s">
        <v>27</v>
      </c>
      <c r="D39" s="5" t="n">
        <v>287</v>
      </c>
      <c r="E39" s="5" t="n">
        <v>295</v>
      </c>
      <c r="F39" s="5" t="n">
        <v>286</v>
      </c>
      <c r="G39" s="5" t="n">
        <v>276</v>
      </c>
      <c r="H39" s="5" t="n">
        <v>285</v>
      </c>
      <c r="I39" s="5" t="n">
        <f aca="false">+D39+E39+F39+H39</f>
        <v>1153</v>
      </c>
    </row>
    <row r="40" customFormat="false" ht="14.65" hidden="false" customHeight="false" outlineLevel="0" collapsed="false">
      <c r="A40" s="0" t="n">
        <v>12</v>
      </c>
      <c r="B40" s="5" t="s">
        <v>47</v>
      </c>
      <c r="C40" s="5" t="s">
        <v>10</v>
      </c>
      <c r="D40" s="5" t="n">
        <v>348</v>
      </c>
      <c r="E40" s="5" t="n">
        <v>0</v>
      </c>
      <c r="F40" s="5" t="n">
        <v>0</v>
      </c>
      <c r="G40" s="5" t="n">
        <v>334</v>
      </c>
      <c r="H40" s="5" t="n">
        <v>333</v>
      </c>
      <c r="I40" s="5" t="n">
        <f aca="false">SUM(D40:H40)</f>
        <v>1015</v>
      </c>
    </row>
    <row r="41" customFormat="false" ht="14.65" hidden="false" customHeight="false" outlineLevel="0" collapsed="false">
      <c r="A41" s="0" t="n">
        <v>13</v>
      </c>
      <c r="B41" s="5" t="s">
        <v>48</v>
      </c>
      <c r="C41" s="5" t="s">
        <v>10</v>
      </c>
      <c r="D41" s="5" t="n">
        <v>0</v>
      </c>
      <c r="E41" s="5" t="n">
        <v>0</v>
      </c>
      <c r="F41" s="5" t="n">
        <v>322</v>
      </c>
      <c r="G41" s="5" t="n">
        <v>322</v>
      </c>
      <c r="H41" s="5" t="n">
        <v>320</v>
      </c>
      <c r="I41" s="5" t="n">
        <f aca="false">SUM(D41:H41)</f>
        <v>964</v>
      </c>
    </row>
    <row r="42" customFormat="false" ht="14.65" hidden="false" customHeight="false" outlineLevel="0" collapsed="false">
      <c r="A42" s="0" t="n">
        <v>14</v>
      </c>
      <c r="B42" s="5" t="s">
        <v>49</v>
      </c>
      <c r="C42" s="5" t="s">
        <v>22</v>
      </c>
      <c r="D42" s="5" t="n">
        <v>0</v>
      </c>
      <c r="E42" s="5" t="n">
        <v>311</v>
      </c>
      <c r="F42" s="5" t="n">
        <v>0</v>
      </c>
      <c r="G42" s="5" t="n">
        <v>0</v>
      </c>
      <c r="H42" s="5" t="n">
        <v>305</v>
      </c>
      <c r="I42" s="5" t="n">
        <f aca="false">SUM(D42:H42)</f>
        <v>616</v>
      </c>
    </row>
    <row r="43" customFormat="false" ht="14.65" hidden="false" customHeight="false" outlineLevel="0" collapsed="false">
      <c r="A43" s="0" t="n">
        <v>15</v>
      </c>
      <c r="B43" s="5" t="s">
        <v>0</v>
      </c>
      <c r="C43" s="5" t="s">
        <v>0</v>
      </c>
      <c r="D43" s="5" t="n">
        <v>0</v>
      </c>
      <c r="E43" s="5" t="n">
        <v>0</v>
      </c>
      <c r="F43" s="5" t="n">
        <v>0</v>
      </c>
      <c r="G43" s="5" t="n">
        <v>0</v>
      </c>
      <c r="H43" s="5" t="n">
        <v>0</v>
      </c>
      <c r="I43" s="5" t="n">
        <f aca="false">SUM(D43:H43)</f>
        <v>0</v>
      </c>
    </row>
    <row r="44" customFormat="false" ht="14.65" hidden="false" customHeight="false" outlineLevel="0" collapsed="false">
      <c r="B44" s="5" t="s">
        <v>0</v>
      </c>
      <c r="C44" s="5" t="s">
        <v>0</v>
      </c>
      <c r="D44" s="5" t="n">
        <v>0</v>
      </c>
      <c r="E44" s="5" t="n">
        <v>0</v>
      </c>
      <c r="F44" s="5" t="n">
        <v>0</v>
      </c>
      <c r="G44" s="5" t="n">
        <v>0</v>
      </c>
      <c r="H44" s="5" t="n">
        <v>0</v>
      </c>
      <c r="I44" s="5" t="n">
        <f aca="false">SUM(D44:H44)</f>
        <v>0</v>
      </c>
    </row>
    <row r="45" customFormat="false" ht="14.65" hidden="false" customHeight="false" outlineLevel="0" collapsed="false">
      <c r="B45" s="5"/>
      <c r="C45" s="5"/>
      <c r="D45" s="5"/>
      <c r="E45" s="5"/>
      <c r="F45" s="5"/>
      <c r="G45" s="5"/>
      <c r="H45" s="5"/>
      <c r="I45" s="5"/>
    </row>
    <row r="46" customFormat="false" ht="14.65" hidden="false" customHeight="false" outlineLevel="0" collapsed="false">
      <c r="B46" s="5"/>
      <c r="C46" s="5"/>
      <c r="D46" s="5"/>
      <c r="E46" s="5"/>
      <c r="F46" s="5"/>
      <c r="G46" s="5"/>
      <c r="H46" s="5"/>
      <c r="I46" s="5"/>
    </row>
    <row r="47" customFormat="false" ht="14.65" hidden="false" customHeight="false" outlineLevel="0" collapsed="false">
      <c r="B47" s="5"/>
      <c r="C47" s="5"/>
      <c r="D47" s="5"/>
      <c r="E47" s="5"/>
      <c r="F47" s="5"/>
      <c r="G47" s="5"/>
      <c r="H47" s="5"/>
      <c r="I47" s="5"/>
    </row>
    <row r="48" customFormat="false" ht="14.65" hidden="false" customHeight="false" outlineLevel="0" collapsed="false">
      <c r="B48" s="5"/>
      <c r="C48" s="5"/>
      <c r="D48" s="5"/>
      <c r="E48" s="5"/>
      <c r="F48" s="5"/>
      <c r="G48" s="5"/>
      <c r="H48" s="5"/>
      <c r="I48" s="5"/>
    </row>
    <row r="49" customFormat="false" ht="14.65" hidden="false" customHeight="false" outlineLevel="0" collapsed="false">
      <c r="B49" s="5"/>
      <c r="C49" s="5"/>
      <c r="D49" s="5"/>
      <c r="E49" s="5"/>
      <c r="F49" s="5"/>
      <c r="G49" s="5"/>
      <c r="H49" s="5"/>
      <c r="I49" s="5"/>
    </row>
    <row r="50" customFormat="false" ht="14.65" hidden="false" customHeight="false" outlineLevel="0" collapsed="false">
      <c r="B50" s="5"/>
      <c r="C50" s="5"/>
      <c r="D50" s="5"/>
      <c r="E50" s="5"/>
      <c r="F50" s="5"/>
      <c r="G50" s="5"/>
      <c r="H50" s="5"/>
      <c r="I50" s="5"/>
    </row>
    <row r="51" customFormat="false" ht="19.35" hidden="false" customHeight="false" outlineLevel="0" collapsed="false">
      <c r="A51" s="0" t="s">
        <v>0</v>
      </c>
      <c r="B51" s="3" t="s">
        <v>50</v>
      </c>
      <c r="C51" s="4"/>
      <c r="D51" s="2" t="s">
        <v>3</v>
      </c>
      <c r="E51" s="2" t="s">
        <v>4</v>
      </c>
      <c r="F51" s="2" t="s">
        <v>51</v>
      </c>
      <c r="G51" s="2" t="s">
        <v>6</v>
      </c>
      <c r="H51" s="2" t="s">
        <v>7</v>
      </c>
      <c r="I51" s="2" t="s">
        <v>33</v>
      </c>
    </row>
    <row r="52" customFormat="false" ht="12.8" hidden="false" customHeight="false" outlineLevel="0" collapsed="false">
      <c r="A52" s="4" t="n">
        <v>1</v>
      </c>
      <c r="B52" s="4" t="s">
        <v>52</v>
      </c>
      <c r="C52" s="4" t="s">
        <v>35</v>
      </c>
      <c r="D52" s="5" t="n">
        <v>372</v>
      </c>
      <c r="E52" s="5" t="n">
        <v>371</v>
      </c>
      <c r="F52" s="5" t="n">
        <v>365</v>
      </c>
      <c r="G52" s="5" t="n">
        <v>373</v>
      </c>
      <c r="H52" s="5" t="n">
        <v>376</v>
      </c>
      <c r="I52" s="5" t="n">
        <f aca="false">+D52+E52+G52+H52</f>
        <v>1492</v>
      </c>
    </row>
    <row r="53" customFormat="false" ht="12.8" hidden="false" customHeight="false" outlineLevel="0" collapsed="false">
      <c r="A53" s="4" t="n">
        <v>2</v>
      </c>
      <c r="B53" s="4" t="s">
        <v>53</v>
      </c>
      <c r="C53" s="4" t="s">
        <v>35</v>
      </c>
      <c r="D53" s="5" t="n">
        <v>0</v>
      </c>
      <c r="E53" s="5" t="n">
        <v>371</v>
      </c>
      <c r="F53" s="5" t="n">
        <v>371</v>
      </c>
      <c r="G53" s="5" t="n">
        <v>371</v>
      </c>
      <c r="H53" s="5" t="n">
        <v>374</v>
      </c>
      <c r="I53" s="5" t="n">
        <f aca="false">SUM(D53:H53)</f>
        <v>1487</v>
      </c>
    </row>
    <row r="54" customFormat="false" ht="12.8" hidden="false" customHeight="false" outlineLevel="0" collapsed="false">
      <c r="A54" s="4" t="n">
        <v>3</v>
      </c>
      <c r="B54" s="4" t="s">
        <v>54</v>
      </c>
      <c r="C54" s="4" t="s">
        <v>37</v>
      </c>
      <c r="D54" s="5" t="n">
        <v>377</v>
      </c>
      <c r="E54" s="5" t="n">
        <v>368</v>
      </c>
      <c r="F54" s="5" t="n">
        <v>362</v>
      </c>
      <c r="G54" s="5" t="n">
        <v>372</v>
      </c>
      <c r="H54" s="5" t="n">
        <v>367</v>
      </c>
      <c r="I54" s="5" t="n">
        <f aca="false">+D54+E54+G54+H54</f>
        <v>1484</v>
      </c>
    </row>
    <row r="55" customFormat="false" ht="12.8" hidden="false" customHeight="false" outlineLevel="0" collapsed="false">
      <c r="A55" s="4" t="n">
        <v>4</v>
      </c>
      <c r="B55" s="4" t="s">
        <v>55</v>
      </c>
      <c r="C55" s="4" t="s">
        <v>27</v>
      </c>
      <c r="D55" s="5" t="n">
        <v>365</v>
      </c>
      <c r="E55" s="5" t="n">
        <v>368</v>
      </c>
      <c r="F55" s="5" t="n">
        <v>358</v>
      </c>
      <c r="G55" s="5" t="n">
        <v>371</v>
      </c>
      <c r="H55" s="5" t="n">
        <v>371</v>
      </c>
      <c r="I55" s="5" t="n">
        <f aca="false">+D55+E55+G55+H55</f>
        <v>1475</v>
      </c>
    </row>
    <row r="56" customFormat="false" ht="12.8" hidden="false" customHeight="false" outlineLevel="0" collapsed="false">
      <c r="A56" s="4" t="n">
        <v>5</v>
      </c>
      <c r="B56" s="4" t="s">
        <v>56</v>
      </c>
      <c r="C56" s="4" t="s">
        <v>22</v>
      </c>
      <c r="D56" s="5" t="n">
        <v>364</v>
      </c>
      <c r="E56" s="5" t="n">
        <v>361</v>
      </c>
      <c r="F56" s="5" t="n">
        <v>371</v>
      </c>
      <c r="G56" s="5" t="n">
        <v>367</v>
      </c>
      <c r="H56" s="5" t="n">
        <v>365</v>
      </c>
      <c r="I56" s="5" t="n">
        <f aca="false">+D56+F56+G56+H56</f>
        <v>1467</v>
      </c>
    </row>
    <row r="57" customFormat="false" ht="12.8" hidden="false" customHeight="false" outlineLevel="0" collapsed="false">
      <c r="A57" s="4" t="n">
        <v>6</v>
      </c>
      <c r="B57" s="4" t="s">
        <v>57</v>
      </c>
      <c r="C57" s="4" t="s">
        <v>35</v>
      </c>
      <c r="D57" s="5" t="n">
        <v>370</v>
      </c>
      <c r="E57" s="5" t="n">
        <v>361</v>
      </c>
      <c r="F57" s="5" t="n">
        <v>349</v>
      </c>
      <c r="G57" s="5" t="n">
        <v>366</v>
      </c>
      <c r="H57" s="5" t="n">
        <v>366</v>
      </c>
      <c r="I57" s="5" t="n">
        <f aca="false">+D57+E57+G57+H57</f>
        <v>1463</v>
      </c>
    </row>
    <row r="58" customFormat="false" ht="14.65" hidden="false" customHeight="false" outlineLevel="0" collapsed="false">
      <c r="A58" s="5" t="n">
        <v>7</v>
      </c>
      <c r="B58" s="5" t="s">
        <v>58</v>
      </c>
      <c r="C58" s="5" t="s">
        <v>37</v>
      </c>
      <c r="D58" s="5" t="n">
        <v>356</v>
      </c>
      <c r="E58" s="5" t="n">
        <v>360</v>
      </c>
      <c r="F58" s="5" t="n">
        <v>367</v>
      </c>
      <c r="G58" s="5" t="n">
        <v>366</v>
      </c>
      <c r="H58" s="5" t="n">
        <v>368</v>
      </c>
      <c r="I58" s="5" t="n">
        <f aca="false">+E58+F58+G58+H58</f>
        <v>1461</v>
      </c>
    </row>
    <row r="59" customFormat="false" ht="14.65" hidden="false" customHeight="false" outlineLevel="0" collapsed="false">
      <c r="A59" s="5" t="n">
        <v>8</v>
      </c>
      <c r="B59" s="6" t="s">
        <v>59</v>
      </c>
      <c r="C59" s="5" t="s">
        <v>35</v>
      </c>
      <c r="D59" s="5" t="n">
        <v>365</v>
      </c>
      <c r="E59" s="5" t="n">
        <v>363</v>
      </c>
      <c r="F59" s="5" t="n">
        <v>356</v>
      </c>
      <c r="G59" s="5" t="n">
        <v>358</v>
      </c>
      <c r="H59" s="5" t="n">
        <v>358</v>
      </c>
      <c r="I59" s="5" t="n">
        <f aca="false">+D59+E59+G59+H59</f>
        <v>1444</v>
      </c>
    </row>
    <row r="60" customFormat="false" ht="14.65" hidden="false" customHeight="false" outlineLevel="0" collapsed="false">
      <c r="A60" s="5" t="n">
        <v>9</v>
      </c>
      <c r="B60" s="5" t="s">
        <v>60</v>
      </c>
      <c r="C60" s="5" t="s">
        <v>35</v>
      </c>
      <c r="D60" s="5" t="n">
        <v>358</v>
      </c>
      <c r="E60" s="5" t="n">
        <v>355</v>
      </c>
      <c r="F60" s="5" t="n">
        <v>352</v>
      </c>
      <c r="G60" s="5" t="n">
        <v>348</v>
      </c>
      <c r="H60" s="5" t="n">
        <v>354</v>
      </c>
      <c r="I60" s="5" t="n">
        <f aca="false">+D60+E60+F60+H60</f>
        <v>1419</v>
      </c>
    </row>
    <row r="61" customFormat="false" ht="14.65" hidden="false" customHeight="false" outlineLevel="0" collapsed="false">
      <c r="A61" s="0" t="n">
        <v>10</v>
      </c>
      <c r="B61" s="6" t="s">
        <v>61</v>
      </c>
      <c r="C61" s="5" t="s">
        <v>22</v>
      </c>
      <c r="D61" s="5" t="n">
        <v>348</v>
      </c>
      <c r="E61" s="5" t="n">
        <v>345</v>
      </c>
      <c r="F61" s="5" t="n">
        <v>0</v>
      </c>
      <c r="G61" s="5" t="n">
        <v>355</v>
      </c>
      <c r="H61" s="5" t="n">
        <v>366</v>
      </c>
      <c r="I61" s="5" t="n">
        <f aca="false">SUM(D61:H61)</f>
        <v>1414</v>
      </c>
    </row>
    <row r="62" customFormat="false" ht="14.65" hidden="false" customHeight="false" outlineLevel="0" collapsed="false">
      <c r="A62" s="0" t="n">
        <v>11</v>
      </c>
      <c r="B62" s="5" t="s">
        <v>62</v>
      </c>
      <c r="C62" s="5" t="s">
        <v>22</v>
      </c>
      <c r="D62" s="5" t="n">
        <v>352</v>
      </c>
      <c r="E62" s="5" t="n">
        <v>358</v>
      </c>
      <c r="F62" s="5" t="n">
        <v>348</v>
      </c>
      <c r="G62" s="5" t="n">
        <v>345</v>
      </c>
      <c r="H62" s="5" t="n">
        <v>352</v>
      </c>
      <c r="I62" s="5" t="n">
        <f aca="false">+D62+E62+F62+H62</f>
        <v>1410</v>
      </c>
    </row>
    <row r="63" customFormat="false" ht="14.65" hidden="false" customHeight="false" outlineLevel="0" collapsed="false">
      <c r="A63" s="0" t="n">
        <v>12</v>
      </c>
      <c r="B63" s="5" t="s">
        <v>63</v>
      </c>
      <c r="C63" s="5" t="s">
        <v>37</v>
      </c>
      <c r="D63" s="5" t="n">
        <v>337</v>
      </c>
      <c r="E63" s="5" t="n">
        <v>341</v>
      </c>
      <c r="F63" s="5" t="n">
        <v>347</v>
      </c>
      <c r="G63" s="5" t="n">
        <v>348</v>
      </c>
      <c r="H63" s="5" t="n">
        <v>342</v>
      </c>
      <c r="I63" s="5" t="n">
        <f aca="false">+E63+F63+G63+H63</f>
        <v>1378</v>
      </c>
    </row>
    <row r="64" customFormat="false" ht="14.65" hidden="false" customHeight="false" outlineLevel="0" collapsed="false">
      <c r="A64" s="0" t="n">
        <v>13</v>
      </c>
      <c r="B64" s="5" t="s">
        <v>64</v>
      </c>
      <c r="C64" s="5" t="s">
        <v>37</v>
      </c>
      <c r="D64" s="5" t="n">
        <v>349</v>
      </c>
      <c r="E64" s="5" t="n">
        <v>347</v>
      </c>
      <c r="F64" s="5" t="n">
        <v>344</v>
      </c>
      <c r="G64" s="5" t="n">
        <v>337</v>
      </c>
      <c r="H64" s="5" t="n">
        <v>336</v>
      </c>
      <c r="I64" s="5" t="n">
        <f aca="false">+D64+E64+F64+G64</f>
        <v>1377</v>
      </c>
    </row>
    <row r="65" customFormat="false" ht="14.65" hidden="false" customHeight="false" outlineLevel="0" collapsed="false">
      <c r="A65" s="0" t="n">
        <v>14</v>
      </c>
      <c r="B65" s="5" t="s">
        <v>65</v>
      </c>
      <c r="C65" s="5" t="s">
        <v>27</v>
      </c>
      <c r="D65" s="5" t="n">
        <v>334</v>
      </c>
      <c r="E65" s="5" t="n">
        <v>333</v>
      </c>
      <c r="F65" s="5" t="n">
        <v>329</v>
      </c>
      <c r="G65" s="5" t="n">
        <v>337</v>
      </c>
      <c r="H65" s="5" t="n">
        <v>349</v>
      </c>
      <c r="I65" s="5" t="n">
        <f aca="false">+D65+E65+G65+H65</f>
        <v>1353</v>
      </c>
    </row>
    <row r="66" customFormat="false" ht="14.65" hidden="false" customHeight="false" outlineLevel="0" collapsed="false">
      <c r="A66" s="0" t="n">
        <v>15</v>
      </c>
      <c r="B66" s="5" t="s">
        <v>66</v>
      </c>
      <c r="C66" s="5" t="s">
        <v>27</v>
      </c>
      <c r="D66" s="5" t="n">
        <v>327</v>
      </c>
      <c r="E66" s="5" t="n">
        <v>349</v>
      </c>
      <c r="F66" s="5" t="n">
        <v>0</v>
      </c>
      <c r="G66" s="5" t="n">
        <v>330</v>
      </c>
      <c r="H66" s="5" t="n">
        <v>344</v>
      </c>
      <c r="I66" s="5" t="n">
        <f aca="false">SUM(D66:H66)</f>
        <v>1350</v>
      </c>
    </row>
    <row r="67" customFormat="false" ht="14.65" hidden="false" customHeight="false" outlineLevel="0" collapsed="false">
      <c r="A67" s="0" t="n">
        <v>16</v>
      </c>
      <c r="B67" s="6" t="s">
        <v>67</v>
      </c>
      <c r="C67" s="5" t="s">
        <v>35</v>
      </c>
      <c r="D67" s="5" t="n">
        <v>325</v>
      </c>
      <c r="E67" s="5" t="n">
        <v>339</v>
      </c>
      <c r="F67" s="5" t="n">
        <v>331</v>
      </c>
      <c r="G67" s="5" t="n">
        <v>329</v>
      </c>
      <c r="H67" s="5" t="n">
        <v>323</v>
      </c>
      <c r="I67" s="5" t="n">
        <f aca="false">+D67+E67+F67+G67</f>
        <v>1324</v>
      </c>
    </row>
    <row r="68" customFormat="false" ht="14.65" hidden="false" customHeight="false" outlineLevel="0" collapsed="false">
      <c r="A68" s="0" t="n">
        <v>17</v>
      </c>
      <c r="B68" s="5" t="s">
        <v>68</v>
      </c>
      <c r="C68" s="5" t="s">
        <v>35</v>
      </c>
      <c r="D68" s="5" t="n">
        <v>328</v>
      </c>
      <c r="E68" s="5" t="n">
        <v>324</v>
      </c>
      <c r="F68" s="5" t="n">
        <v>329</v>
      </c>
      <c r="G68" s="5" t="n">
        <v>327</v>
      </c>
      <c r="H68" s="5" t="n">
        <v>332</v>
      </c>
      <c r="I68" s="5" t="n">
        <f aca="false">+D68+F68+G68+H68</f>
        <v>1316</v>
      </c>
    </row>
    <row r="69" customFormat="false" ht="14.65" hidden="false" customHeight="false" outlineLevel="0" collapsed="false">
      <c r="A69" s="0" t="n">
        <v>18</v>
      </c>
      <c r="B69" s="5" t="s">
        <v>69</v>
      </c>
      <c r="C69" s="5" t="s">
        <v>27</v>
      </c>
      <c r="D69" s="5" t="n">
        <v>327</v>
      </c>
      <c r="E69" s="5" t="n">
        <v>0</v>
      </c>
      <c r="F69" s="5" t="n">
        <v>329</v>
      </c>
      <c r="G69" s="5" t="n">
        <v>330</v>
      </c>
      <c r="H69" s="5" t="n">
        <v>330</v>
      </c>
      <c r="I69" s="5" t="n">
        <f aca="false">SUM(D69:H69)</f>
        <v>1316</v>
      </c>
    </row>
    <row r="70" customFormat="false" ht="14.65" hidden="false" customHeight="false" outlineLevel="0" collapsed="false">
      <c r="A70" s="0" t="n">
        <v>19</v>
      </c>
      <c r="B70" s="5" t="s">
        <v>70</v>
      </c>
      <c r="C70" s="5" t="s">
        <v>35</v>
      </c>
      <c r="D70" s="5" t="n">
        <v>332</v>
      </c>
      <c r="E70" s="5" t="n">
        <v>308</v>
      </c>
      <c r="F70" s="5" t="n">
        <v>327</v>
      </c>
      <c r="G70" s="5" t="n">
        <v>326</v>
      </c>
      <c r="H70" s="5" t="n">
        <v>328</v>
      </c>
      <c r="I70" s="5" t="n">
        <f aca="false">+D70+F70+G70+H70</f>
        <v>1313</v>
      </c>
    </row>
    <row r="71" customFormat="false" ht="14.65" hidden="false" customHeight="false" outlineLevel="0" collapsed="false">
      <c r="A71" s="0" t="n">
        <v>20</v>
      </c>
      <c r="B71" s="5" t="s">
        <v>71</v>
      </c>
      <c r="C71" s="5" t="s">
        <v>35</v>
      </c>
      <c r="D71" s="5" t="n">
        <v>330</v>
      </c>
      <c r="E71" s="5" t="n">
        <v>327</v>
      </c>
      <c r="F71" s="5" t="n">
        <v>324</v>
      </c>
      <c r="G71" s="5" t="n">
        <v>319</v>
      </c>
      <c r="H71" s="5" t="n">
        <v>326</v>
      </c>
      <c r="I71" s="5" t="n">
        <f aca="false">+D71+E71+F71+H71</f>
        <v>1307</v>
      </c>
    </row>
    <row r="72" customFormat="false" ht="14.65" hidden="false" customHeight="false" outlineLevel="0" collapsed="false">
      <c r="A72" s="0" t="n">
        <v>21</v>
      </c>
      <c r="B72" s="5" t="s">
        <v>72</v>
      </c>
      <c r="C72" s="5" t="s">
        <v>35</v>
      </c>
      <c r="D72" s="5" t="n">
        <v>325</v>
      </c>
      <c r="E72" s="5" t="n">
        <v>315</v>
      </c>
      <c r="F72" s="5" t="n">
        <v>315</v>
      </c>
      <c r="G72" s="5" t="n">
        <v>333</v>
      </c>
      <c r="H72" s="5" t="n">
        <v>326</v>
      </c>
      <c r="I72" s="5" t="n">
        <f aca="false">+D72+E72+G72+H72</f>
        <v>1299</v>
      </c>
    </row>
    <row r="73" customFormat="false" ht="14.65" hidden="false" customHeight="false" outlineLevel="0" collapsed="false">
      <c r="A73" s="0" t="n">
        <v>22</v>
      </c>
      <c r="B73" s="5" t="s">
        <v>73</v>
      </c>
      <c r="C73" s="5" t="s">
        <v>22</v>
      </c>
      <c r="D73" s="5" t="n">
        <v>318</v>
      </c>
      <c r="E73" s="5" t="n">
        <v>322</v>
      </c>
      <c r="F73" s="5" t="n">
        <v>329</v>
      </c>
      <c r="G73" s="5" t="n">
        <v>317</v>
      </c>
      <c r="H73" s="5" t="n">
        <v>294</v>
      </c>
      <c r="I73" s="5" t="n">
        <f aca="false">+D73+E73+F73+G73</f>
        <v>1286</v>
      </c>
    </row>
    <row r="74" customFormat="false" ht="14.65" hidden="false" customHeight="false" outlineLevel="0" collapsed="false">
      <c r="A74" s="0" t="n">
        <v>23</v>
      </c>
      <c r="B74" s="6" t="s">
        <v>74</v>
      </c>
      <c r="C74" s="5" t="s">
        <v>35</v>
      </c>
      <c r="D74" s="5" t="n">
        <v>324</v>
      </c>
      <c r="E74" s="5" t="n">
        <v>332</v>
      </c>
      <c r="F74" s="5" t="n">
        <v>310</v>
      </c>
      <c r="G74" s="5" t="n">
        <v>301</v>
      </c>
      <c r="H74" s="5" t="n">
        <v>309</v>
      </c>
      <c r="I74" s="5" t="n">
        <f aca="false">+D74+E74+F74+H74</f>
        <v>1275</v>
      </c>
    </row>
    <row r="75" customFormat="false" ht="14.65" hidden="false" customHeight="false" outlineLevel="0" collapsed="false">
      <c r="A75" s="0" t="n">
        <v>24</v>
      </c>
      <c r="B75" s="6" t="s">
        <v>75</v>
      </c>
      <c r="C75" s="5" t="s">
        <v>35</v>
      </c>
      <c r="D75" s="5" t="n">
        <v>314</v>
      </c>
      <c r="E75" s="5" t="n">
        <v>315</v>
      </c>
      <c r="F75" s="5" t="n">
        <v>322</v>
      </c>
      <c r="G75" s="5" t="n">
        <v>0</v>
      </c>
      <c r="H75" s="5" t="n">
        <v>314</v>
      </c>
      <c r="I75" s="5" t="n">
        <f aca="false">SUM(D75:H75)</f>
        <v>1265</v>
      </c>
    </row>
    <row r="76" customFormat="false" ht="14.65" hidden="false" customHeight="false" outlineLevel="0" collapsed="false">
      <c r="A76" s="0" t="n">
        <v>25</v>
      </c>
      <c r="B76" s="5" t="s">
        <v>76</v>
      </c>
      <c r="C76" s="5" t="s">
        <v>27</v>
      </c>
      <c r="D76" s="5" t="n">
        <v>294</v>
      </c>
      <c r="E76" s="5" t="n">
        <v>310</v>
      </c>
      <c r="F76" s="5" t="n">
        <v>291</v>
      </c>
      <c r="G76" s="5" t="n">
        <v>297</v>
      </c>
      <c r="H76" s="5" t="n">
        <v>315</v>
      </c>
      <c r="I76" s="5" t="n">
        <f aca="false">+D76+E76+G76+H76</f>
        <v>1216</v>
      </c>
    </row>
    <row r="77" customFormat="false" ht="14.65" hidden="false" customHeight="false" outlineLevel="0" collapsed="false">
      <c r="A77" s="0" t="n">
        <v>26</v>
      </c>
      <c r="B77" s="5" t="s">
        <v>77</v>
      </c>
      <c r="C77" s="5" t="s">
        <v>35</v>
      </c>
      <c r="D77" s="5" t="n">
        <v>355</v>
      </c>
      <c r="E77" s="5" t="n">
        <v>352</v>
      </c>
      <c r="F77" s="5" t="n">
        <v>347</v>
      </c>
      <c r="G77" s="5" t="n">
        <v>0</v>
      </c>
      <c r="H77" s="5" t="n">
        <v>0</v>
      </c>
      <c r="I77" s="5" t="n">
        <f aca="false">SUM(D77:H77)</f>
        <v>1054</v>
      </c>
    </row>
    <row r="78" customFormat="false" ht="14.65" hidden="false" customHeight="false" outlineLevel="0" collapsed="false">
      <c r="A78" s="0" t="n">
        <v>27</v>
      </c>
      <c r="B78" s="5" t="s">
        <v>78</v>
      </c>
      <c r="C78" s="5" t="s">
        <v>35</v>
      </c>
      <c r="D78" s="5" t="n">
        <v>0</v>
      </c>
      <c r="E78" s="5" t="n">
        <v>342</v>
      </c>
      <c r="F78" s="5" t="n">
        <v>332</v>
      </c>
      <c r="G78" s="5" t="n">
        <v>0</v>
      </c>
      <c r="H78" s="5" t="n">
        <v>0</v>
      </c>
      <c r="I78" s="5" t="n">
        <f aca="false">SUM(D78:H78)</f>
        <v>674</v>
      </c>
    </row>
    <row r="79" customFormat="false" ht="14.65" hidden="false" customHeight="false" outlineLevel="0" collapsed="false">
      <c r="A79" s="0" t="n">
        <v>28</v>
      </c>
      <c r="B79" s="5" t="s">
        <v>79</v>
      </c>
      <c r="C79" s="5" t="s">
        <v>27</v>
      </c>
      <c r="D79" s="5" t="n">
        <v>326</v>
      </c>
      <c r="E79" s="5" t="n">
        <v>0</v>
      </c>
      <c r="F79" s="5" t="n">
        <v>0</v>
      </c>
      <c r="G79" s="5" t="n">
        <v>327</v>
      </c>
      <c r="H79" s="5" t="n">
        <v>0</v>
      </c>
      <c r="I79" s="5" t="n">
        <f aca="false">SUM(D79:H79)</f>
        <v>653</v>
      </c>
    </row>
    <row r="80" customFormat="false" ht="14.65" hidden="false" customHeight="false" outlineLevel="0" collapsed="false">
      <c r="A80" s="0" t="n">
        <v>29</v>
      </c>
      <c r="B80" s="6" t="s">
        <v>80</v>
      </c>
      <c r="C80" s="5" t="s">
        <v>27</v>
      </c>
      <c r="D80" s="5" t="n">
        <v>0</v>
      </c>
      <c r="E80" s="5" t="n">
        <v>339</v>
      </c>
      <c r="F80" s="5" t="n">
        <v>0</v>
      </c>
      <c r="G80" s="5" t="n">
        <v>0</v>
      </c>
      <c r="H80" s="5" t="n">
        <v>0</v>
      </c>
      <c r="I80" s="5" t="n">
        <f aca="false">SUM(D80:H80)</f>
        <v>339</v>
      </c>
    </row>
    <row r="81" customFormat="false" ht="14.65" hidden="false" customHeight="false" outlineLevel="0" collapsed="false">
      <c r="A81" s="0" t="n">
        <v>30</v>
      </c>
      <c r="B81" s="5"/>
      <c r="C81" s="5" t="s">
        <v>0</v>
      </c>
      <c r="D81" s="5" t="n">
        <v>0</v>
      </c>
      <c r="E81" s="5" t="n">
        <v>0</v>
      </c>
      <c r="F81" s="5" t="n">
        <v>0</v>
      </c>
      <c r="G81" s="5" t="n">
        <v>0</v>
      </c>
      <c r="H81" s="5" t="n">
        <v>0</v>
      </c>
      <c r="I81" s="5" t="n">
        <f aca="false">SUM(D81:H81)</f>
        <v>0</v>
      </c>
    </row>
    <row r="82" customFormat="false" ht="14.65" hidden="false" customHeight="false" outlineLevel="0" collapsed="false">
      <c r="A82" s="0" t="n">
        <v>31</v>
      </c>
      <c r="B82" s="5" t="s">
        <v>0</v>
      </c>
      <c r="C82" s="5" t="s">
        <v>0</v>
      </c>
      <c r="D82" s="5" t="n">
        <v>0</v>
      </c>
      <c r="E82" s="5" t="n">
        <v>0</v>
      </c>
      <c r="F82" s="5" t="n">
        <v>0</v>
      </c>
      <c r="G82" s="5" t="n">
        <v>0</v>
      </c>
      <c r="H82" s="5" t="n">
        <v>0</v>
      </c>
      <c r="I82" s="5" t="n">
        <f aca="false">SUM(D82:H82)</f>
        <v>0</v>
      </c>
    </row>
    <row r="83" customFormat="false" ht="14.65" hidden="false" customHeight="false" outlineLevel="0" collapsed="false">
      <c r="A83" s="0" t="n">
        <v>32</v>
      </c>
      <c r="B83" s="5" t="s">
        <v>0</v>
      </c>
      <c r="C83" s="5" t="s">
        <v>0</v>
      </c>
      <c r="D83" s="5" t="n">
        <v>0</v>
      </c>
      <c r="E83" s="5" t="n">
        <v>0</v>
      </c>
      <c r="F83" s="5" t="n">
        <v>0</v>
      </c>
      <c r="G83" s="5" t="n">
        <v>0</v>
      </c>
      <c r="H83" s="5" t="n">
        <v>0</v>
      </c>
      <c r="I83" s="5" t="n">
        <f aca="false">SUM(D83:H83)</f>
        <v>0</v>
      </c>
    </row>
    <row r="84" customFormat="false" ht="14.65" hidden="false" customHeight="false" outlineLevel="0" collapsed="false">
      <c r="A84" s="0" t="n">
        <v>33</v>
      </c>
      <c r="B84" s="5" t="s">
        <v>0</v>
      </c>
      <c r="C84" s="5" t="s">
        <v>0</v>
      </c>
      <c r="D84" s="5" t="n">
        <v>0</v>
      </c>
      <c r="E84" s="5" t="n">
        <v>0</v>
      </c>
      <c r="F84" s="5" t="n">
        <v>0</v>
      </c>
      <c r="G84" s="5" t="n">
        <v>0</v>
      </c>
      <c r="H84" s="5" t="n">
        <v>0</v>
      </c>
      <c r="I84" s="5" t="n">
        <f aca="false">SUM(D84:H84)</f>
        <v>0</v>
      </c>
    </row>
    <row r="85" customFormat="false" ht="14.65" hidden="false" customHeight="false" outlineLevel="0" collapsed="false">
      <c r="A85" s="0" t="n">
        <v>34</v>
      </c>
      <c r="B85" s="5" t="s">
        <v>0</v>
      </c>
      <c r="C85" s="5" t="s">
        <v>0</v>
      </c>
      <c r="D85" s="5" t="n">
        <v>0</v>
      </c>
      <c r="E85" s="5" t="n">
        <v>0</v>
      </c>
      <c r="F85" s="5" t="n">
        <v>0</v>
      </c>
      <c r="G85" s="5" t="n">
        <v>0</v>
      </c>
      <c r="H85" s="5" t="n">
        <v>0</v>
      </c>
      <c r="I85" s="5" t="n">
        <f aca="false">SUM(D85:H85)</f>
        <v>0</v>
      </c>
    </row>
    <row r="86" customFormat="false" ht="14.65" hidden="false" customHeight="false" outlineLevel="0" collapsed="false">
      <c r="A86" s="0" t="n">
        <v>35</v>
      </c>
      <c r="B86" s="5" t="s">
        <v>0</v>
      </c>
      <c r="C86" s="5" t="s">
        <v>0</v>
      </c>
      <c r="D86" s="5" t="n">
        <v>0</v>
      </c>
      <c r="E86" s="5" t="n">
        <v>0</v>
      </c>
      <c r="F86" s="5" t="n">
        <v>0</v>
      </c>
      <c r="G86" s="5" t="n">
        <v>0</v>
      </c>
      <c r="H86" s="5" t="n">
        <v>0</v>
      </c>
      <c r="I86" s="5" t="n">
        <f aca="false">SUM(D86:H86)</f>
        <v>0</v>
      </c>
    </row>
    <row r="87" customFormat="false" ht="14.65" hidden="false" customHeight="false" outlineLevel="0" collapsed="false">
      <c r="A87" s="0" t="n">
        <v>36</v>
      </c>
      <c r="B87" s="5" t="s">
        <v>0</v>
      </c>
      <c r="C87" s="5" t="s">
        <v>0</v>
      </c>
      <c r="D87" s="5" t="n">
        <v>0</v>
      </c>
      <c r="E87" s="5" t="n">
        <v>0</v>
      </c>
      <c r="F87" s="5" t="n">
        <v>0</v>
      </c>
      <c r="G87" s="5" t="n">
        <v>0</v>
      </c>
      <c r="H87" s="5" t="n">
        <v>0</v>
      </c>
      <c r="I87" s="5" t="n">
        <f aca="false">SUM(D87:H87)</f>
        <v>0</v>
      </c>
    </row>
    <row r="88" customFormat="false" ht="14.65" hidden="false" customHeight="false" outlineLevel="0" collapsed="false">
      <c r="B88" s="5"/>
      <c r="C88" s="5"/>
      <c r="D88" s="5" t="n">
        <v>0</v>
      </c>
      <c r="E88" s="5" t="n">
        <v>0</v>
      </c>
      <c r="F88" s="5" t="n">
        <v>0</v>
      </c>
      <c r="G88" s="5" t="n">
        <v>0</v>
      </c>
      <c r="H88" s="5" t="n">
        <v>0</v>
      </c>
      <c r="I88" s="5" t="n">
        <f aca="false">SUM(D88:H88)</f>
        <v>0</v>
      </c>
    </row>
    <row r="89" customFormat="false" ht="14.65" hidden="false" customHeight="false" outlineLevel="0" collapsed="false">
      <c r="B89" s="5"/>
      <c r="C89" s="5"/>
      <c r="D89" s="5"/>
      <c r="E89" s="5"/>
      <c r="F89" s="5"/>
      <c r="G89" s="5"/>
      <c r="H89" s="5"/>
      <c r="I89" s="5"/>
    </row>
    <row r="90" customFormat="false" ht="14.65" hidden="false" customHeight="false" outlineLevel="0" collapsed="false">
      <c r="B90" s="5"/>
      <c r="C90" s="5"/>
      <c r="D90" s="5"/>
      <c r="E90" s="5"/>
      <c r="F90" s="5"/>
      <c r="G90" s="5"/>
      <c r="H90" s="5"/>
      <c r="I90" s="5"/>
    </row>
    <row r="91" customFormat="false" ht="14.65" hidden="false" customHeight="false" outlineLevel="0" collapsed="false">
      <c r="B91" s="5"/>
      <c r="C91" s="5"/>
      <c r="D91" s="5"/>
      <c r="E91" s="5"/>
      <c r="F91" s="5"/>
      <c r="G91" s="5"/>
      <c r="H91" s="5"/>
      <c r="I91" s="5"/>
    </row>
    <row r="92" customFormat="false" ht="14.65" hidden="false" customHeight="false" outlineLevel="0" collapsed="false">
      <c r="B92" s="5"/>
      <c r="C92" s="5"/>
      <c r="D92" s="5"/>
      <c r="E92" s="5"/>
      <c r="F92" s="5"/>
      <c r="G92" s="5"/>
      <c r="H92" s="5"/>
      <c r="I92" s="5"/>
    </row>
    <row r="93" customFormat="false" ht="14.65" hidden="false" customHeight="false" outlineLevel="0" collapsed="false">
      <c r="B93" s="5"/>
      <c r="C93" s="5"/>
      <c r="D93" s="5"/>
      <c r="E93" s="5"/>
      <c r="F93" s="5"/>
      <c r="G93" s="5"/>
      <c r="H93" s="5"/>
      <c r="I93" s="5"/>
    </row>
    <row r="94" customFormat="false" ht="14.65" hidden="false" customHeight="false" outlineLevel="0" collapsed="false">
      <c r="B94" s="5"/>
      <c r="C94" s="5"/>
      <c r="D94" s="5"/>
      <c r="E94" s="5"/>
      <c r="F94" s="5"/>
      <c r="G94" s="5"/>
      <c r="H94" s="5"/>
      <c r="I94" s="5"/>
    </row>
    <row r="95" customFormat="false" ht="14.65" hidden="false" customHeight="false" outlineLevel="0" collapsed="false">
      <c r="B95" s="5"/>
      <c r="C95" s="5"/>
      <c r="D95" s="5"/>
      <c r="E95" s="5"/>
      <c r="F95" s="5"/>
      <c r="G95" s="5"/>
      <c r="H95" s="5"/>
      <c r="I95" s="5"/>
    </row>
    <row r="96" customFormat="false" ht="14.65" hidden="false" customHeight="false" outlineLevel="0" collapsed="false">
      <c r="D96" s="5" t="s">
        <v>0</v>
      </c>
      <c r="I96" s="0" t="s">
        <v>0</v>
      </c>
    </row>
    <row r="97" customFormat="false" ht="19.35" hidden="false" customHeight="false" outlineLevel="0" collapsed="false">
      <c r="B97" s="3" t="s">
        <v>81</v>
      </c>
      <c r="D97" s="2" t="s">
        <v>3</v>
      </c>
      <c r="E97" s="2" t="s">
        <v>4</v>
      </c>
      <c r="F97" s="2" t="s">
        <v>51</v>
      </c>
      <c r="G97" s="2" t="s">
        <v>6</v>
      </c>
      <c r="H97" s="2" t="s">
        <v>7</v>
      </c>
      <c r="I97" s="2" t="s">
        <v>33</v>
      </c>
    </row>
    <row r="98" customFormat="false" ht="14.65" hidden="false" customHeight="false" outlineLevel="0" collapsed="false">
      <c r="A98" s="4" t="s">
        <v>0</v>
      </c>
      <c r="B98" s="5"/>
      <c r="I98" s="0" t="s">
        <v>0</v>
      </c>
    </row>
    <row r="99" customFormat="false" ht="12.8" hidden="false" customHeight="false" outlineLevel="0" collapsed="false">
      <c r="A99" s="4" t="n">
        <v>1</v>
      </c>
      <c r="B99" s="4" t="s">
        <v>10</v>
      </c>
      <c r="C99" s="5"/>
      <c r="D99" s="5" t="n">
        <f aca="false">+390+390+389</f>
        <v>1169</v>
      </c>
      <c r="E99" s="5" t="n">
        <f aca="false">+393+393+391</f>
        <v>1177</v>
      </c>
      <c r="F99" s="5" t="n">
        <f aca="false">+396+391+386</f>
        <v>1173</v>
      </c>
      <c r="G99" s="5" t="n">
        <f aca="false">+392+389+389</f>
        <v>1170</v>
      </c>
      <c r="H99" s="5" t="n">
        <f aca="false">+392+390+389</f>
        <v>1171</v>
      </c>
      <c r="I99" s="5" t="n">
        <f aca="false">SUM(D99:H99)</f>
        <v>5860</v>
      </c>
    </row>
    <row r="100" customFormat="false" ht="12.8" hidden="false" customHeight="false" outlineLevel="0" collapsed="false">
      <c r="A100" s="4" t="n">
        <v>2</v>
      </c>
      <c r="B100" s="4" t="s">
        <v>82</v>
      </c>
      <c r="C100" s="5"/>
      <c r="D100" s="5" t="n">
        <f aca="false">+381+385+379</f>
        <v>1145</v>
      </c>
      <c r="E100" s="5" t="n">
        <f aca="false">+384+382+377</f>
        <v>1143</v>
      </c>
      <c r="F100" s="5" t="n">
        <f aca="false">+382+388+379</f>
        <v>1149</v>
      </c>
      <c r="G100" s="5" t="n">
        <f aca="false">+392+382+385</f>
        <v>1159</v>
      </c>
      <c r="H100" s="5" t="n">
        <f aca="false">+388+382+375</f>
        <v>1145</v>
      </c>
      <c r="I100" s="5" t="n">
        <f aca="false">SUM(D100:H100)</f>
        <v>5741</v>
      </c>
    </row>
    <row r="101" customFormat="false" ht="14.65" hidden="false" customHeight="false" outlineLevel="0" collapsed="false">
      <c r="A101" s="5" t="n">
        <v>3</v>
      </c>
      <c r="B101" s="5" t="s">
        <v>22</v>
      </c>
      <c r="C101" s="5"/>
      <c r="D101" s="5" t="n">
        <f aca="false">+375+350+330</f>
        <v>1055</v>
      </c>
      <c r="E101" s="5" t="n">
        <f aca="false">+378+348+332</f>
        <v>1058</v>
      </c>
      <c r="F101" s="5" t="n">
        <v>0</v>
      </c>
      <c r="G101" s="5" t="n">
        <f aca="false">+370+358+337</f>
        <v>1065</v>
      </c>
      <c r="H101" s="5" t="n">
        <f aca="false">+367+364+265</f>
        <v>996</v>
      </c>
      <c r="I101" s="5" t="n">
        <f aca="false">SUM(D101:H101)</f>
        <v>4174</v>
      </c>
    </row>
    <row r="102" customFormat="false" ht="14.65" hidden="false" customHeight="false" outlineLevel="0" collapsed="false">
      <c r="A102" s="5" t="s">
        <v>0</v>
      </c>
      <c r="B102" s="5" t="s">
        <v>0</v>
      </c>
      <c r="C102" s="5"/>
      <c r="D102" s="5" t="n">
        <v>0</v>
      </c>
      <c r="E102" s="5" t="n">
        <v>0</v>
      </c>
      <c r="F102" s="5" t="n">
        <v>0</v>
      </c>
      <c r="G102" s="5" t="n">
        <v>0</v>
      </c>
      <c r="H102" s="5" t="n">
        <v>0</v>
      </c>
      <c r="I102" s="5" t="n">
        <f aca="false">SUM(D102:H102)</f>
        <v>0</v>
      </c>
    </row>
    <row r="103" customFormat="false" ht="14.65" hidden="false" customHeight="false" outlineLevel="0" collapsed="false">
      <c r="B103" s="5"/>
      <c r="C103" s="4"/>
      <c r="D103" s="4"/>
      <c r="E103" s="4"/>
      <c r="F103" s="4"/>
      <c r="G103" s="4"/>
      <c r="H103" s="4"/>
      <c r="I103" s="4"/>
    </row>
    <row r="104" customFormat="false" ht="12.8" hidden="false" customHeight="false" outlineLevel="0" collapsed="false">
      <c r="A104" s="4" t="n">
        <v>1</v>
      </c>
      <c r="B104" s="4" t="s">
        <v>14</v>
      </c>
      <c r="C104" s="5"/>
      <c r="D104" s="5" t="n">
        <f aca="false">+358+341+314</f>
        <v>1013</v>
      </c>
      <c r="E104" s="5" t="n">
        <f aca="false">+312+356+342</f>
        <v>1010</v>
      </c>
      <c r="F104" s="5" t="n">
        <f aca="false">+329+333+308</f>
        <v>970</v>
      </c>
      <c r="G104" s="5" t="n">
        <f aca="false">+336+312+348</f>
        <v>996</v>
      </c>
      <c r="H104" s="5" t="n">
        <f aca="false">+356+346+336</f>
        <v>1038</v>
      </c>
      <c r="I104" s="5" t="n">
        <f aca="false">SUM(D104:H104)</f>
        <v>5027</v>
      </c>
    </row>
    <row r="105" customFormat="false" ht="12.8" hidden="false" customHeight="false" outlineLevel="0" collapsed="false">
      <c r="A105" s="4" t="n">
        <v>2</v>
      </c>
      <c r="B105" s="4" t="s">
        <v>37</v>
      </c>
      <c r="C105" s="5"/>
      <c r="D105" s="5" t="n">
        <v>1057</v>
      </c>
      <c r="E105" s="5" t="n">
        <f aca="false">+359+362</f>
        <v>721</v>
      </c>
      <c r="F105" s="5" t="n">
        <f aca="false">+371+342+317</f>
        <v>1030</v>
      </c>
      <c r="G105" s="5" t="n">
        <f aca="false">+365+356+332</f>
        <v>1053</v>
      </c>
      <c r="H105" s="5" t="n">
        <f aca="false">+373+367+357</f>
        <v>1097</v>
      </c>
      <c r="I105" s="5" t="n">
        <f aca="false">SUM(D105:H105)</f>
        <v>4958</v>
      </c>
    </row>
    <row r="106" customFormat="false" ht="14.65" hidden="false" customHeight="false" outlineLevel="0" collapsed="false">
      <c r="A106" s="5" t="n">
        <v>3</v>
      </c>
      <c r="B106" s="5" t="s">
        <v>83</v>
      </c>
      <c r="C106" s="5"/>
      <c r="D106" s="5" t="n">
        <f aca="false">+367+334</f>
        <v>701</v>
      </c>
      <c r="E106" s="5" t="n">
        <f aca="false">+371+345</f>
        <v>716</v>
      </c>
      <c r="F106" s="5" t="n">
        <f aca="false">+347+344</f>
        <v>691</v>
      </c>
      <c r="G106" s="5" t="n">
        <f aca="false">+368+334</f>
        <v>702</v>
      </c>
      <c r="H106" s="5" t="n">
        <f aca="false">+375+342</f>
        <v>717</v>
      </c>
      <c r="I106" s="5" t="n">
        <f aca="false">SUM(D106:H106)</f>
        <v>3527</v>
      </c>
    </row>
    <row r="107" customFormat="false" ht="14.65" hidden="false" customHeight="false" outlineLevel="0" collapsed="false">
      <c r="B107" s="5"/>
      <c r="C107" s="5"/>
      <c r="D107" s="5"/>
      <c r="E107" s="5"/>
      <c r="F107" s="5"/>
      <c r="G107" s="5"/>
      <c r="H107" s="5"/>
      <c r="I107" s="5"/>
    </row>
    <row r="108" customFormat="false" ht="12.8" hidden="false" customHeight="false" outlineLevel="0" collapsed="false">
      <c r="A108" s="4" t="n">
        <v>1</v>
      </c>
      <c r="B108" s="4" t="s">
        <v>84</v>
      </c>
      <c r="C108" s="5"/>
      <c r="D108" s="5" t="n">
        <f aca="false">+372+370+365</f>
        <v>1107</v>
      </c>
      <c r="E108" s="5" t="n">
        <f aca="false">+371+371+363</f>
        <v>1105</v>
      </c>
      <c r="F108" s="5" t="n">
        <v>1092</v>
      </c>
      <c r="G108" s="5" t="n">
        <v>1097</v>
      </c>
      <c r="H108" s="5" t="n">
        <f aca="false">+376+374+366</f>
        <v>1116</v>
      </c>
      <c r="I108" s="5" t="n">
        <f aca="false">SUM(D108:H108)</f>
        <v>5517</v>
      </c>
    </row>
    <row r="109" customFormat="false" ht="12.8" hidden="false" customHeight="false" outlineLevel="0" collapsed="false">
      <c r="A109" s="4" t="n">
        <v>2</v>
      </c>
      <c r="B109" s="4" t="s">
        <v>37</v>
      </c>
      <c r="C109" s="5"/>
      <c r="D109" s="5" t="n">
        <v>1082</v>
      </c>
      <c r="E109" s="5" t="n">
        <f aca="false">+368+360+347</f>
        <v>1075</v>
      </c>
      <c r="F109" s="5" t="n">
        <f aca="false">+367+362+347</f>
        <v>1076</v>
      </c>
      <c r="G109" s="5" t="n">
        <f aca="false">+372+366+348</f>
        <v>1086</v>
      </c>
      <c r="H109" s="5" t="n">
        <f aca="false">+367+368+342</f>
        <v>1077</v>
      </c>
      <c r="I109" s="5" t="n">
        <f aca="false">SUM(D109:H109)</f>
        <v>5396</v>
      </c>
    </row>
    <row r="110" customFormat="false" ht="14.65" hidden="false" customHeight="false" outlineLevel="0" collapsed="false">
      <c r="A110" s="0" t="n">
        <v>3</v>
      </c>
      <c r="B110" s="5" t="s">
        <v>22</v>
      </c>
      <c r="C110" s="5"/>
      <c r="D110" s="5" t="n">
        <v>1064</v>
      </c>
      <c r="E110" s="5" t="n">
        <f aca="false">+361+358+345</f>
        <v>1064</v>
      </c>
      <c r="F110" s="5" t="n">
        <v>1048</v>
      </c>
      <c r="G110" s="5" t="n">
        <f aca="false">+367+355+345</f>
        <v>1067</v>
      </c>
      <c r="H110" s="5" t="n">
        <f aca="false">+366+365+352</f>
        <v>1083</v>
      </c>
      <c r="I110" s="5" t="n">
        <f aca="false">SUM(D110:H110)</f>
        <v>5326</v>
      </c>
    </row>
    <row r="111" customFormat="false" ht="14.65" hidden="false" customHeight="false" outlineLevel="0" collapsed="false">
      <c r="A111" s="0" t="n">
        <v>4</v>
      </c>
      <c r="B111" s="0" t="s">
        <v>85</v>
      </c>
      <c r="D111" s="0" t="n">
        <f aca="false">+358+355+332</f>
        <v>1045</v>
      </c>
      <c r="E111" s="0" t="n">
        <f aca="false">+361+355+352</f>
        <v>1068</v>
      </c>
      <c r="F111" s="0" t="n">
        <v>1048</v>
      </c>
      <c r="G111" s="0" t="n">
        <v>1010</v>
      </c>
      <c r="H111" s="0" t="n">
        <f aca="false">+358+354+332</f>
        <v>1044</v>
      </c>
      <c r="I111" s="5" t="n">
        <f aca="false">SUM(D111:H111)</f>
        <v>5215</v>
      </c>
    </row>
    <row r="112" customFormat="false" ht="14.65" hidden="false" customHeight="false" outlineLevel="0" collapsed="false">
      <c r="A112" s="0" t="n">
        <v>5</v>
      </c>
      <c r="B112" s="5" t="s">
        <v>27</v>
      </c>
      <c r="C112" s="5"/>
      <c r="D112" s="5" t="n">
        <f aca="false">+365+334+327</f>
        <v>1026</v>
      </c>
      <c r="E112" s="5" t="n">
        <v>1050</v>
      </c>
      <c r="F112" s="5" t="n">
        <f aca="false">+358+329+329</f>
        <v>1016</v>
      </c>
      <c r="G112" s="5" t="n">
        <f aca="false">+371+337+330</f>
        <v>1038</v>
      </c>
      <c r="H112" s="5" t="n">
        <f aca="false">+371+344+349</f>
        <v>1064</v>
      </c>
      <c r="I112" s="5" t="n">
        <f aca="false">SUM(D112:H112)</f>
        <v>5194</v>
      </c>
    </row>
    <row r="115" customFormat="false" ht="14.65" hidden="false" customHeight="false" outlineLevel="0" collapsed="false">
      <c r="B115" s="5" t="s">
        <v>86</v>
      </c>
    </row>
    <row r="116" customFormat="false" ht="14.65" hidden="false" customHeight="false" outlineLevel="0" collapsed="false">
      <c r="B116" s="0" t="s">
        <v>87</v>
      </c>
    </row>
    <row r="118" customFormat="false" ht="14.65" hidden="false" customHeight="false" outlineLevel="0" collapsed="false">
      <c r="B118" s="8" t="s">
        <v>0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4.65" zeroHeight="false" outlineLevelRow="0" outlineLevelCol="0"/>
  <cols>
    <col collapsed="false" customWidth="true" hidden="false" outlineLevel="0" max="64" min="1" style="0" width="9.0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8984375" defaultRowHeight="14.65" zeroHeight="false" outlineLevelRow="0" outlineLevelCol="0"/>
  <cols>
    <col collapsed="false" customWidth="true" hidden="false" outlineLevel="0" max="64" min="1" style="0" width="9.0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9034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2011-12-01T21:55:07Z</dcterms:created>
  <dc:creator>Sven-Olof</dc:creator>
  <dc:description/>
  <dc:language>sv-SE</dc:language>
  <cp:lastModifiedBy/>
  <cp:lastPrinted>2020-11-21T21:50:44Z</cp:lastPrinted>
  <dcterms:modified xsi:type="dcterms:W3CDTF">2024-03-12T18:03:09Z</dcterms:modified>
  <cp:revision>107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